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4" activeTab="2"/>
  </bookViews>
  <sheets>
    <sheet name="Opći dio" sheetId="1" r:id="rId1"/>
    <sheet name="Račun prihoda i rashoda" sheetId="2" r:id="rId2"/>
    <sheet name="Plan rashoda i izdataka" sheetId="3" r:id="rId3"/>
    <sheet name="Plan rashoda prema funkcij.klas" sheetId="4" r:id="rId4"/>
    <sheet name="Plan rashoda prema izvor.fin.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<sst xmlns="http://schemas.openxmlformats.org/spreadsheetml/2006/main" count="242" uniqueCount="129">
  <si>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</si>
  <si>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</si>
  <si>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</si>
  <si>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</si>
  <si>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</si>
  <si>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</si>
  <si>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Prihodi od financijske imovine</t>
  </si>
  <si>
    <t>Prihodi od nefinancijske imovine</t>
  </si>
  <si>
    <t>UKUPNO PRIHODI</t>
  </si>
  <si>
    <t>POMOĆI</t>
  </si>
  <si>
    <t>Pomoći pror.korisnicima iz nenadležnog proračuna</t>
  </si>
  <si>
    <t>Tekuće pomoći pror.korisnicima iz nenadležn. proračuna</t>
  </si>
  <si>
    <t>Kapitalne pomoći pror.korisnicima iz nenadl.proračuna</t>
  </si>
  <si>
    <t>Kamate na oročena sredstva i depozite po viđenju</t>
  </si>
  <si>
    <t>Prihodi od zakupa i iznajmljivanja imovine</t>
  </si>
  <si>
    <t>PRIHODI OD IMOVINE</t>
  </si>
  <si>
    <t>PRIHODI IZ PRORAČUNA</t>
  </si>
  <si>
    <t>Prihodi iz nadl.proračuna za redovnu djelatnost</t>
  </si>
  <si>
    <t>Prihodi iz nadl.proračuna za financ.rashoda poslovanja</t>
  </si>
  <si>
    <t>Prihodi iz nadl.proračuna za financ.nabave nefin.imovine</t>
  </si>
  <si>
    <t>Glava</t>
  </si>
  <si>
    <t>05</t>
  </si>
  <si>
    <t>DJEČJI VRTIĆ</t>
  </si>
  <si>
    <t>Program</t>
  </si>
  <si>
    <t>2021</t>
  </si>
  <si>
    <t>Redovan rad dječjeg vrtića</t>
  </si>
  <si>
    <t>Aktivnost</t>
  </si>
  <si>
    <t>0911</t>
  </si>
  <si>
    <t>PREDŠKOLSKO OBRAZOVANJE</t>
  </si>
  <si>
    <t>Rashodi poslovanja</t>
  </si>
  <si>
    <t>Rashodi za zaposlene</t>
  </si>
  <si>
    <t>R0121</t>
  </si>
  <si>
    <t>Plaće (Bruto)</t>
  </si>
  <si>
    <t>R0122</t>
  </si>
  <si>
    <t>Ostali rashodi za zaposlene</t>
  </si>
  <si>
    <t>R0123</t>
  </si>
  <si>
    <t>R0124</t>
  </si>
  <si>
    <t>Naknade troškova zaposlenima</t>
  </si>
  <si>
    <t>R0125</t>
  </si>
  <si>
    <t>R0126</t>
  </si>
  <si>
    <t>Ostali nespomenuti rashodi poslovanja</t>
  </si>
  <si>
    <t>Nabava dugotrajne imovine za rad vrtića</t>
  </si>
  <si>
    <t>Rashodi za nabavu nefinancijske imovine</t>
  </si>
  <si>
    <t>Postrojenja i oprema</t>
  </si>
  <si>
    <t>Nematerijalna proizvedena imovina</t>
  </si>
  <si>
    <t>A210002</t>
  </si>
  <si>
    <t>A210001</t>
  </si>
  <si>
    <t>Funkc.klas.</t>
  </si>
  <si>
    <t>Poslovi stručnih, administrativ.i izvrš.tijela</t>
  </si>
  <si>
    <t>Rashodi za nabavu proizv.dugotraj.imovine</t>
  </si>
  <si>
    <t>BROJ</t>
  </si>
  <si>
    <t>PLANIRANO</t>
  </si>
  <si>
    <t>POZICIJA</t>
  </si>
  <si>
    <t>KONTA</t>
  </si>
  <si>
    <t>VRSTA RASHODA / IZDATAKA</t>
  </si>
  <si>
    <t>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</si>
  <si>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</si>
  <si>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</si>
  <si>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</si>
  <si>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</si>
  <si>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</si>
  <si>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</si>
  <si>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</si>
  <si>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</si>
  <si>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</si>
  <si>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</si>
  <si>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</si>
  <si>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</si>
  <si>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VIŠAK/MANJAK IZ PRETHOD.GODINE KOJI ĆE SE POKRITI/RASPOREDITI</t>
  </si>
  <si>
    <t>A210003</t>
  </si>
  <si>
    <t>Realizacija pruženih usluga u vrtiću</t>
  </si>
  <si>
    <t>A210004</t>
  </si>
  <si>
    <t>Pomoći nadležnih ministarstava</t>
  </si>
  <si>
    <t>VLASTITI PRIHODI</t>
  </si>
  <si>
    <t>Prihodi od prodaje proizv.i robe te pruženih usluga</t>
  </si>
  <si>
    <t>Prihodi od pruženih usluga</t>
  </si>
  <si>
    <t xml:space="preserve">SAŽETAK PRIHODA I RASHODA I RAČUNA FINANCIRANJA </t>
  </si>
  <si>
    <t>EUR</t>
  </si>
  <si>
    <t>*Fiksni tečaj konverzije  1 EUR=7,53450</t>
  </si>
  <si>
    <t>VRSTA PRIHODA /PRIMITAKA</t>
  </si>
  <si>
    <t>Brojčana oznaka</t>
  </si>
  <si>
    <t>09</t>
  </si>
  <si>
    <t>091</t>
  </si>
  <si>
    <t>Naziv funkcijske klasifikacije</t>
  </si>
  <si>
    <t>Obrazovanje</t>
  </si>
  <si>
    <t>Predškolsko i osnovno obrazovanje</t>
  </si>
  <si>
    <t>Predškolsko obrazovanje</t>
  </si>
  <si>
    <t>IZVOR</t>
  </si>
  <si>
    <t>1.1.</t>
  </si>
  <si>
    <t>OPĆI PRIHODI I PRIMICI</t>
  </si>
  <si>
    <t>3.1.</t>
  </si>
  <si>
    <t>5.2.</t>
  </si>
  <si>
    <t>OSTALE POMOĆI</t>
  </si>
  <si>
    <t>VRSTA RASHODA/IZDATAKA</t>
  </si>
  <si>
    <t>RASHODI ZA ZAPOSLENE</t>
  </si>
  <si>
    <t>MATERIJALNI RASHODI</t>
  </si>
  <si>
    <t>FINANCIJSKI RASHODI</t>
  </si>
  <si>
    <t>RASHODI ZA NABAVU PROIZVEDENE DUGOTRAJNE IMOVINE</t>
  </si>
  <si>
    <t>BROJ KONTA</t>
  </si>
  <si>
    <t>Rashodi za nabavu proizv.dug. imovine</t>
  </si>
  <si>
    <t>Dječji vrtić "KADUJICA"</t>
  </si>
  <si>
    <t>30.svibnja 12, Okrug Gornji</t>
  </si>
  <si>
    <t>OIB:02527683076</t>
  </si>
  <si>
    <t xml:space="preserve">                                          PLAN  RASHODA I IZDATAKA</t>
  </si>
  <si>
    <t xml:space="preserve">                       UKUPNO RASHODI</t>
  </si>
  <si>
    <t>PROMJENA</t>
  </si>
  <si>
    <t>IZNOS</t>
  </si>
  <si>
    <t xml:space="preserve">PROMJENA </t>
  </si>
  <si>
    <t>POSTOTAK</t>
  </si>
  <si>
    <t>NOVI IZNOS</t>
  </si>
  <si>
    <t xml:space="preserve">NOVI </t>
  </si>
  <si>
    <t>Plan za 2023</t>
  </si>
  <si>
    <t>Promjena iznos</t>
  </si>
  <si>
    <t>Pronjena postotak</t>
  </si>
  <si>
    <t>Novi iznos</t>
  </si>
  <si>
    <t>NOVI</t>
  </si>
  <si>
    <t>PLAN ZA 2023.</t>
  </si>
  <si>
    <t>PROMJENA IZNOS</t>
  </si>
  <si>
    <t>PROMJENA POSTOTAK</t>
  </si>
  <si>
    <t>:</t>
  </si>
  <si>
    <t>VLASTITI PRIHODI PO POSEBNIM PROPISIMA</t>
  </si>
  <si>
    <t xml:space="preserve">VLASTITI PRIHODI </t>
  </si>
  <si>
    <t>UKUPNO PRENESENI VIŠAK/MANJAK PRIHODA</t>
  </si>
  <si>
    <t xml:space="preserve">PRIJEDLOG II. IZMJENA I DOPUNA PRIHODA ZA 2023.GODINU (Ekonomska klasifikacija) </t>
  </si>
  <si>
    <t>PRIJEDLOG II. IZMJENA I DOPUNA RASHODA ZA 2023.GODINU ( Prema ekonomskoj, organizacijskoj, funkc.klasifikaciji i izvorima financiranja)</t>
  </si>
  <si>
    <t xml:space="preserve">                PRIJEDLOG II. IZMJENA I DOPUNA  RASHODA ZA 2023. GODINU PREMA IZVORIMA FINANCIRANJA</t>
  </si>
  <si>
    <t>PRIJEDLOG II. IZMJENA I DOPUNA RASHODA ISKAZANIH PREMA FUNKCIJSKOJ KLASIFIKACIJI</t>
  </si>
  <si>
    <t xml:space="preserve">                                       PRIJEDLOG II. IZMJENA I DOPUNA RASHODA ZA 2023. GODINU (Ekonomska klasifikacija)</t>
  </si>
  <si>
    <t>PRIJEDLOG II.IZMJENA I DOPUNA FINANCIJSKOG PLANA ZA 2023. GODINU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</si>
</sst>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FFF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34" borderId="1" applyNumberFormat="0" applyFont="0" applyAlignment="0" applyProtection="0"/>
    <xf numFmtId="0" fontId="15" fillId="35" borderId="2" applyNumberFormat="0" applyAlignment="0" applyProtection="0"/>
    <xf numFmtId="0" fontId="8" fillId="36" borderId="3" applyNumberFormat="0" applyAlignment="0" applyProtection="0"/>
    <xf numFmtId="0" fontId="4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0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4" borderId="13" applyNumberFormat="0" applyFont="0" applyAlignment="0" applyProtection="0"/>
    <xf numFmtId="0" fontId="0" fillId="0" borderId="0">
      <alignment/>
      <protection/>
    </xf>
    <xf numFmtId="0" fontId="6" fillId="35" borderId="14" applyNumberFormat="0" applyAlignment="0" applyProtection="0"/>
    <xf numFmtId="9" fontId="0" fillId="0" borderId="0" applyFont="0" applyFill="0" applyBorder="0" applyAlignment="0" applyProtection="0"/>
    <xf numFmtId="0" fontId="57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right" vertical="center"/>
    </xf>
    <xf numFmtId="0" fontId="39" fillId="0" borderId="0" xfId="87" applyFont="1">
      <alignment/>
      <protection/>
    </xf>
    <xf numFmtId="0" fontId="38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4" fontId="63" fillId="0" borderId="0" xfId="0" applyNumberFormat="1" applyFont="1" applyAlignment="1">
      <alignment wrapText="1"/>
    </xf>
    <xf numFmtId="0" fontId="64" fillId="49" borderId="0" xfId="0" applyFont="1" applyFill="1" applyAlignment="1">
      <alignment/>
    </xf>
    <xf numFmtId="0" fontId="64" fillId="49" borderId="0" xfId="0" applyFont="1" applyFill="1" applyAlignment="1">
      <alignment horizontal="center"/>
    </xf>
    <xf numFmtId="4" fontId="64" fillId="49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50" borderId="0" xfId="0" applyFont="1" applyFill="1" applyBorder="1" applyAlignment="1">
      <alignment horizontal="center"/>
    </xf>
    <xf numFmtId="0" fontId="42" fillId="50" borderId="0" xfId="0" applyFont="1" applyFill="1" applyBorder="1" applyAlignment="1">
      <alignment wrapText="1"/>
    </xf>
    <xf numFmtId="199" fontId="42" fillId="50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19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199" fontId="38" fillId="50" borderId="0" xfId="0" applyNumberFormat="1" applyFont="1" applyFill="1" applyBorder="1" applyAlignment="1">
      <alignment horizontal="right" vertical="center"/>
    </xf>
    <xf numFmtId="199" fontId="42" fillId="0" borderId="0" xfId="0" applyNumberFormat="1" applyFont="1" applyBorder="1" applyAlignment="1">
      <alignment/>
    </xf>
    <xf numFmtId="199" fontId="42" fillId="50" borderId="0" xfId="0" applyNumberFormat="1" applyFont="1" applyFill="1" applyBorder="1" applyAlignment="1">
      <alignment wrapText="1"/>
    </xf>
    <xf numFmtId="199" fontId="42" fillId="0" borderId="0" xfId="0" applyNumberFormat="1" applyFont="1" applyBorder="1" applyAlignment="1">
      <alignment wrapText="1"/>
    </xf>
    <xf numFmtId="199" fontId="39" fillId="0" borderId="0" xfId="0" applyNumberFormat="1" applyFont="1" applyBorder="1" applyAlignment="1">
      <alignment wrapText="1"/>
    </xf>
    <xf numFmtId="199" fontId="42" fillId="0" borderId="0" xfId="0" applyNumberFormat="1" applyFont="1" applyBorder="1" applyAlignment="1">
      <alignment vertical="center"/>
    </xf>
    <xf numFmtId="199" fontId="42" fillId="0" borderId="0" xfId="0" applyNumberFormat="1" applyFont="1" applyBorder="1" applyAlignment="1">
      <alignment/>
    </xf>
    <xf numFmtId="199" fontId="39" fillId="0" borderId="0" xfId="0" applyNumberFormat="1" applyFont="1" applyBorder="1" applyAlignment="1">
      <alignment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2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right" vertical="center"/>
    </xf>
    <xf numFmtId="0" fontId="21" fillId="0" borderId="20" xfId="0" applyFont="1" applyBorder="1" applyAlignment="1" quotePrefix="1">
      <alignment horizontal="left" wrapText="1"/>
    </xf>
    <xf numFmtId="0" fontId="21" fillId="0" borderId="21" xfId="0" applyFont="1" applyBorder="1" applyAlignment="1" quotePrefix="1">
      <alignment horizontal="left" wrapText="1"/>
    </xf>
    <xf numFmtId="0" fontId="21" fillId="0" borderId="21" xfId="0" applyFont="1" applyBorder="1" applyAlignment="1" quotePrefix="1">
      <alignment horizontal="center" wrapText="1"/>
    </xf>
    <xf numFmtId="0" fontId="21" fillId="0" borderId="21" xfId="0" applyFont="1" applyBorder="1" applyAlignment="1" quotePrefix="1">
      <alignment horizontal="left"/>
    </xf>
    <xf numFmtId="0" fontId="21" fillId="51" borderId="22" xfId="0" applyFont="1" applyFill="1" applyBorder="1" applyAlignment="1">
      <alignment horizontal="center" vertical="center" wrapText="1"/>
    </xf>
    <xf numFmtId="0" fontId="21" fillId="51" borderId="23" xfId="0" applyFont="1" applyFill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right"/>
    </xf>
    <xf numFmtId="4" fontId="21" fillId="7" borderId="23" xfId="0" applyNumberFormat="1" applyFont="1" applyFill="1" applyBorder="1" applyAlignment="1">
      <alignment horizontal="right"/>
    </xf>
    <xf numFmtId="4" fontId="21" fillId="0" borderId="23" xfId="0" applyNumberFormat="1" applyFont="1" applyBorder="1" applyAlignment="1">
      <alignment horizontal="right" wrapText="1"/>
    </xf>
    <xf numFmtId="0" fontId="27" fillId="7" borderId="20" xfId="0" applyFont="1" applyFill="1" applyBorder="1" applyAlignment="1">
      <alignment horizontal="left" vertical="center"/>
    </xf>
    <xf numFmtId="0" fontId="0" fillId="7" borderId="21" xfId="0" applyFont="1" applyFill="1" applyBorder="1" applyAlignment="1">
      <alignment vertical="center"/>
    </xf>
    <xf numFmtId="4" fontId="21" fillId="7" borderId="23" xfId="0" applyNumberFormat="1" applyFont="1" applyFill="1" applyBorder="1" applyAlignment="1">
      <alignment horizontal="right" wrapText="1"/>
    </xf>
    <xf numFmtId="0" fontId="23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23" fillId="0" borderId="25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27" fillId="0" borderId="0" xfId="0" applyFont="1" applyAlignment="1">
      <alignment/>
    </xf>
    <xf numFmtId="4" fontId="0" fillId="0" borderId="23" xfId="0" applyNumberFormat="1" applyBorder="1" applyAlignment="1">
      <alignment/>
    </xf>
    <xf numFmtId="0" fontId="0" fillId="52" borderId="23" xfId="0" applyFill="1" applyBorder="1" applyAlignment="1">
      <alignment/>
    </xf>
    <xf numFmtId="0" fontId="0" fillId="52" borderId="23" xfId="0" applyFont="1" applyFill="1" applyBorder="1" applyAlignment="1">
      <alignment/>
    </xf>
    <xf numFmtId="49" fontId="0" fillId="53" borderId="23" xfId="0" applyNumberFormat="1" applyFont="1" applyFill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7" borderId="21" xfId="0" applyFont="1" applyFill="1" applyBorder="1" applyAlignment="1">
      <alignment vertical="center" wrapText="1"/>
    </xf>
    <xf numFmtId="0" fontId="0" fillId="7" borderId="21" xfId="0" applyFont="1" applyFill="1" applyBorder="1" applyAlignment="1">
      <alignment vertical="center"/>
    </xf>
    <xf numFmtId="0" fontId="26" fillId="0" borderId="25" xfId="0" applyFont="1" applyBorder="1" applyAlignment="1" quotePrefix="1">
      <alignment horizontal="left" wrapText="1"/>
    </xf>
    <xf numFmtId="0" fontId="26" fillId="0" borderId="25" xfId="0" applyFont="1" applyBorder="1" applyAlignment="1">
      <alignment horizontal="left" wrapText="1"/>
    </xf>
    <xf numFmtId="0" fontId="26" fillId="54" borderId="25" xfId="0" applyFont="1" applyFill="1" applyBorder="1" applyAlignment="1" quotePrefix="1">
      <alignment horizontal="left" wrapText="1"/>
    </xf>
    <xf numFmtId="0" fontId="21" fillId="0" borderId="20" xfId="0" applyFont="1" applyBorder="1" applyAlignment="1">
      <alignment horizontal="center" wrapText="1"/>
    </xf>
    <xf numFmtId="0" fontId="42" fillId="53" borderId="0" xfId="0" applyFont="1" applyFill="1" applyBorder="1" applyAlignment="1">
      <alignment horizontal="center"/>
    </xf>
    <xf numFmtId="0" fontId="42" fillId="53" borderId="0" xfId="0" applyFont="1" applyFill="1" applyBorder="1" applyAlignment="1">
      <alignment wrapText="1"/>
    </xf>
    <xf numFmtId="199" fontId="42" fillId="53" borderId="0" xfId="0" applyNumberFormat="1" applyFont="1" applyFill="1" applyBorder="1" applyAlignment="1">
      <alignment wrapText="1"/>
    </xf>
    <xf numFmtId="199" fontId="42" fillId="53" borderId="0" xfId="0" applyNumberFormat="1" applyFont="1" applyFill="1" applyBorder="1" applyAlignment="1">
      <alignment/>
    </xf>
    <xf numFmtId="0" fontId="64" fillId="49" borderId="0" xfId="0" applyFont="1" applyFill="1" applyBorder="1" applyAlignment="1">
      <alignment/>
    </xf>
    <xf numFmtId="0" fontId="66" fillId="55" borderId="0" xfId="0" applyFont="1" applyFill="1" applyBorder="1" applyAlignment="1">
      <alignment wrapText="1"/>
    </xf>
    <xf numFmtId="0" fontId="64" fillId="56" borderId="0" xfId="0" applyFont="1" applyFill="1" applyBorder="1" applyAlignment="1">
      <alignment wrapText="1"/>
    </xf>
    <xf numFmtId="0" fontId="64" fillId="51" borderId="0" xfId="0" applyFont="1" applyFill="1" applyBorder="1" applyAlignment="1">
      <alignment wrapText="1"/>
    </xf>
    <xf numFmtId="0" fontId="64" fillId="0" borderId="0" xfId="0" applyFont="1" applyBorder="1" applyAlignment="1">
      <alignment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64" fillId="49" borderId="26" xfId="0" applyFont="1" applyFill="1" applyBorder="1" applyAlignment="1">
      <alignment/>
    </xf>
    <xf numFmtId="0" fontId="64" fillId="49" borderId="27" xfId="0" applyFont="1" applyFill="1" applyBorder="1" applyAlignment="1">
      <alignment/>
    </xf>
    <xf numFmtId="0" fontId="64" fillId="49" borderId="28" xfId="0" applyFont="1" applyFill="1" applyBorder="1" applyAlignment="1">
      <alignment horizontal="center"/>
    </xf>
    <xf numFmtId="0" fontId="64" fillId="49" borderId="29" xfId="0" applyFont="1" applyFill="1" applyBorder="1" applyAlignment="1">
      <alignment/>
    </xf>
    <xf numFmtId="4" fontId="64" fillId="49" borderId="30" xfId="0" applyNumberFormat="1" applyFont="1" applyFill="1" applyBorder="1" applyAlignment="1">
      <alignment horizontal="center"/>
    </xf>
    <xf numFmtId="0" fontId="66" fillId="55" borderId="29" xfId="0" applyFont="1" applyFill="1" applyBorder="1" applyAlignment="1">
      <alignment wrapText="1"/>
    </xf>
    <xf numFmtId="4" fontId="66" fillId="55" borderId="30" xfId="0" applyNumberFormat="1" applyFont="1" applyFill="1" applyBorder="1" applyAlignment="1">
      <alignment/>
    </xf>
    <xf numFmtId="0" fontId="64" fillId="56" borderId="29" xfId="0" applyFont="1" applyFill="1" applyBorder="1" applyAlignment="1">
      <alignment wrapText="1"/>
    </xf>
    <xf numFmtId="4" fontId="64" fillId="56" borderId="30" xfId="0" applyNumberFormat="1" applyFont="1" applyFill="1" applyBorder="1" applyAlignment="1">
      <alignment/>
    </xf>
    <xf numFmtId="0" fontId="64" fillId="51" borderId="29" xfId="0" applyFont="1" applyFill="1" applyBorder="1" applyAlignment="1">
      <alignment wrapText="1"/>
    </xf>
    <xf numFmtId="4" fontId="63" fillId="51" borderId="30" xfId="0" applyNumberFormat="1" applyFont="1" applyFill="1" applyBorder="1" applyAlignment="1">
      <alignment/>
    </xf>
    <xf numFmtId="0" fontId="42" fillId="0" borderId="29" xfId="0" applyFont="1" applyBorder="1" applyAlignment="1">
      <alignment/>
    </xf>
    <xf numFmtId="4" fontId="63" fillId="0" borderId="30" xfId="0" applyNumberFormat="1" applyFont="1" applyBorder="1" applyAlignment="1">
      <alignment/>
    </xf>
    <xf numFmtId="0" fontId="64" fillId="0" borderId="29" xfId="0" applyFont="1" applyBorder="1" applyAlignment="1">
      <alignment wrapText="1"/>
    </xf>
    <xf numFmtId="4" fontId="63" fillId="0" borderId="30" xfId="0" applyNumberFormat="1" applyFont="1" applyBorder="1" applyAlignment="1">
      <alignment wrapText="1"/>
    </xf>
    <xf numFmtId="0" fontId="42" fillId="0" borderId="29" xfId="87" applyFont="1" applyBorder="1">
      <alignment/>
      <protection/>
    </xf>
    <xf numFmtId="0" fontId="63" fillId="0" borderId="29" xfId="0" applyFont="1" applyBorder="1" applyAlignment="1">
      <alignment wrapText="1"/>
    </xf>
    <xf numFmtId="4" fontId="64" fillId="0" borderId="30" xfId="0" applyNumberFormat="1" applyFont="1" applyBorder="1" applyAlignment="1">
      <alignment wrapText="1"/>
    </xf>
    <xf numFmtId="0" fontId="39" fillId="0" borderId="29" xfId="87" applyFont="1" applyBorder="1">
      <alignment/>
      <protection/>
    </xf>
    <xf numFmtId="4" fontId="64" fillId="0" borderId="30" xfId="0" applyNumberFormat="1" applyFont="1" applyBorder="1" applyAlignment="1">
      <alignment/>
    </xf>
    <xf numFmtId="0" fontId="64" fillId="0" borderId="31" xfId="0" applyFont="1" applyBorder="1" applyAlignment="1">
      <alignment wrapText="1"/>
    </xf>
    <xf numFmtId="4" fontId="64" fillId="0" borderId="32" xfId="0" applyNumberFormat="1" applyFont="1" applyBorder="1" applyAlignment="1">
      <alignment wrapText="1"/>
    </xf>
    <xf numFmtId="0" fontId="39" fillId="0" borderId="0" xfId="87" applyFont="1" applyAlignment="1">
      <alignment horizontal="center"/>
      <protection/>
    </xf>
    <xf numFmtId="0" fontId="38" fillId="0" borderId="0" xfId="0" applyFont="1" applyAlignment="1">
      <alignment horizontal="center"/>
    </xf>
    <xf numFmtId="4" fontId="64" fillId="0" borderId="33" xfId="0" applyNumberFormat="1" applyFont="1" applyBorder="1" applyAlignment="1">
      <alignment wrapText="1"/>
    </xf>
    <xf numFmtId="0" fontId="64" fillId="49" borderId="34" xfId="0" applyFont="1" applyFill="1" applyBorder="1" applyAlignment="1">
      <alignment horizontal="center"/>
    </xf>
    <xf numFmtId="4" fontId="64" fillId="49" borderId="35" xfId="0" applyNumberFormat="1" applyFont="1" applyFill="1" applyBorder="1" applyAlignment="1">
      <alignment horizontal="center"/>
    </xf>
    <xf numFmtId="4" fontId="66" fillId="55" borderId="35" xfId="0" applyNumberFormat="1" applyFont="1" applyFill="1" applyBorder="1" applyAlignment="1">
      <alignment/>
    </xf>
    <xf numFmtId="4" fontId="64" fillId="56" borderId="35" xfId="0" applyNumberFormat="1" applyFont="1" applyFill="1" applyBorder="1" applyAlignment="1">
      <alignment/>
    </xf>
    <xf numFmtId="4" fontId="63" fillId="51" borderId="35" xfId="0" applyNumberFormat="1" applyFont="1" applyFill="1" applyBorder="1" applyAlignment="1">
      <alignment/>
    </xf>
    <xf numFmtId="4" fontId="63" fillId="0" borderId="35" xfId="0" applyNumberFormat="1" applyFont="1" applyBorder="1" applyAlignment="1">
      <alignment/>
    </xf>
    <xf numFmtId="4" fontId="63" fillId="0" borderId="35" xfId="0" applyNumberFormat="1" applyFont="1" applyBorder="1" applyAlignment="1">
      <alignment wrapText="1"/>
    </xf>
    <xf numFmtId="4" fontId="64" fillId="0" borderId="35" xfId="0" applyNumberFormat="1" applyFont="1" applyBorder="1" applyAlignment="1">
      <alignment wrapText="1"/>
    </xf>
    <xf numFmtId="4" fontId="64" fillId="0" borderId="35" xfId="0" applyNumberFormat="1" applyFont="1" applyBorder="1" applyAlignment="1">
      <alignment/>
    </xf>
    <xf numFmtId="4" fontId="64" fillId="56" borderId="29" xfId="0" applyNumberFormat="1" applyFont="1" applyFill="1" applyBorder="1" applyAlignment="1">
      <alignment/>
    </xf>
    <xf numFmtId="0" fontId="42" fillId="0" borderId="0" xfId="87" applyFont="1" applyAlignment="1">
      <alignment horizontal="center"/>
      <protection/>
    </xf>
    <xf numFmtId="0" fontId="45" fillId="0" borderId="0" xfId="87" applyFont="1" applyAlignment="1">
      <alignment horizontal="center"/>
      <protection/>
    </xf>
    <xf numFmtId="0" fontId="42" fillId="0" borderId="0" xfId="87" applyFont="1">
      <alignment/>
      <protection/>
    </xf>
    <xf numFmtId="0" fontId="45" fillId="0" borderId="0" xfId="87" applyFont="1" applyAlignment="1">
      <alignment horizontal="right"/>
      <protection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50" borderId="0" xfId="0" applyFont="1" applyFill="1" applyBorder="1" applyAlignment="1">
      <alignment horizontal="left" vertical="center"/>
    </xf>
    <xf numFmtId="4" fontId="64" fillId="56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64" fillId="49" borderId="36" xfId="0" applyFont="1" applyFill="1" applyBorder="1" applyAlignment="1">
      <alignment/>
    </xf>
    <xf numFmtId="0" fontId="64" fillId="49" borderId="37" xfId="0" applyFont="1" applyFill="1" applyBorder="1" applyAlignment="1">
      <alignment/>
    </xf>
    <xf numFmtId="0" fontId="64" fillId="49" borderId="37" xfId="0" applyFont="1" applyFill="1" applyBorder="1" applyAlignment="1">
      <alignment horizontal="center"/>
    </xf>
    <xf numFmtId="4" fontId="64" fillId="49" borderId="37" xfId="0" applyNumberFormat="1" applyFont="1" applyFill="1" applyBorder="1" applyAlignment="1">
      <alignment horizontal="center"/>
    </xf>
    <xf numFmtId="4" fontId="64" fillId="49" borderId="38" xfId="0" applyNumberFormat="1" applyFont="1" applyFill="1" applyBorder="1" applyAlignment="1">
      <alignment horizontal="center"/>
    </xf>
    <xf numFmtId="0" fontId="64" fillId="49" borderId="39" xfId="0" applyFont="1" applyFill="1" applyBorder="1" applyAlignment="1">
      <alignment/>
    </xf>
    <xf numFmtId="4" fontId="64" fillId="49" borderId="0" xfId="0" applyNumberFormat="1" applyFont="1" applyFill="1" applyBorder="1" applyAlignment="1">
      <alignment horizontal="center"/>
    </xf>
    <xf numFmtId="4" fontId="64" fillId="49" borderId="40" xfId="0" applyNumberFormat="1" applyFont="1" applyFill="1" applyBorder="1" applyAlignment="1">
      <alignment horizontal="center"/>
    </xf>
    <xf numFmtId="0" fontId="66" fillId="55" borderId="39" xfId="0" applyFont="1" applyFill="1" applyBorder="1" applyAlignment="1">
      <alignment wrapText="1"/>
    </xf>
    <xf numFmtId="0" fontId="66" fillId="55" borderId="0" xfId="0" applyFont="1" applyFill="1" applyBorder="1" applyAlignment="1" quotePrefix="1">
      <alignment wrapText="1"/>
    </xf>
    <xf numFmtId="4" fontId="66" fillId="55" borderId="0" xfId="0" applyNumberFormat="1" applyFont="1" applyFill="1" applyBorder="1" applyAlignment="1">
      <alignment/>
    </xf>
    <xf numFmtId="4" fontId="66" fillId="55" borderId="40" xfId="0" applyNumberFormat="1" applyFont="1" applyFill="1" applyBorder="1" applyAlignment="1">
      <alignment/>
    </xf>
    <xf numFmtId="0" fontId="66" fillId="57" borderId="39" xfId="0" applyFont="1" applyFill="1" applyBorder="1" applyAlignment="1">
      <alignment wrapText="1"/>
    </xf>
    <xf numFmtId="0" fontId="66" fillId="57" borderId="0" xfId="0" applyFont="1" applyFill="1" applyBorder="1" applyAlignment="1" quotePrefix="1">
      <alignment wrapText="1"/>
    </xf>
    <xf numFmtId="0" fontId="66" fillId="57" borderId="0" xfId="0" applyFont="1" applyFill="1" applyBorder="1" applyAlignment="1">
      <alignment wrapText="1"/>
    </xf>
    <xf numFmtId="4" fontId="66" fillId="57" borderId="0" xfId="0" applyNumberFormat="1" applyFont="1" applyFill="1" applyBorder="1" applyAlignment="1">
      <alignment/>
    </xf>
    <xf numFmtId="4" fontId="66" fillId="57" borderId="40" xfId="0" applyNumberFormat="1" applyFont="1" applyFill="1" applyBorder="1" applyAlignment="1">
      <alignment/>
    </xf>
    <xf numFmtId="0" fontId="66" fillId="58" borderId="39" xfId="0" applyFont="1" applyFill="1" applyBorder="1" applyAlignment="1">
      <alignment wrapText="1"/>
    </xf>
    <xf numFmtId="0" fontId="66" fillId="58" borderId="0" xfId="0" applyFont="1" applyFill="1" applyBorder="1" applyAlignment="1">
      <alignment wrapText="1"/>
    </xf>
    <xf numFmtId="4" fontId="66" fillId="58" borderId="0" xfId="0" applyNumberFormat="1" applyFont="1" applyFill="1" applyBorder="1" applyAlignment="1">
      <alignment/>
    </xf>
    <xf numFmtId="4" fontId="66" fillId="58" borderId="40" xfId="0" applyNumberFormat="1" applyFont="1" applyFill="1" applyBorder="1" applyAlignment="1">
      <alignment/>
    </xf>
    <xf numFmtId="0" fontId="64" fillId="56" borderId="39" xfId="0" applyFont="1" applyFill="1" applyBorder="1" applyAlignment="1">
      <alignment wrapText="1"/>
    </xf>
    <xf numFmtId="0" fontId="64" fillId="56" borderId="0" xfId="0" applyFont="1" applyFill="1" applyBorder="1" applyAlignment="1" quotePrefix="1">
      <alignment wrapText="1"/>
    </xf>
    <xf numFmtId="4" fontId="64" fillId="56" borderId="40" xfId="0" applyNumberFormat="1" applyFont="1" applyFill="1" applyBorder="1" applyAlignment="1">
      <alignment/>
    </xf>
    <xf numFmtId="0" fontId="39" fillId="0" borderId="39" xfId="0" applyFont="1" applyBorder="1" applyAlignment="1">
      <alignment/>
    </xf>
    <xf numFmtId="0" fontId="64" fillId="0" borderId="0" xfId="0" applyFont="1" applyBorder="1" applyAlignment="1">
      <alignment horizontal="left" wrapText="1"/>
    </xf>
    <xf numFmtId="4" fontId="63" fillId="0" borderId="0" xfId="0" applyNumberFormat="1" applyFont="1" applyBorder="1" applyAlignment="1">
      <alignment/>
    </xf>
    <xf numFmtId="4" fontId="63" fillId="0" borderId="40" xfId="0" applyNumberFormat="1" applyFont="1" applyBorder="1" applyAlignment="1">
      <alignment/>
    </xf>
    <xf numFmtId="0" fontId="63" fillId="0" borderId="39" xfId="0" applyFont="1" applyBorder="1" applyAlignment="1">
      <alignment wrapText="1"/>
    </xf>
    <xf numFmtId="4" fontId="64" fillId="0" borderId="0" xfId="0" applyNumberFormat="1" applyFont="1" applyBorder="1" applyAlignment="1">
      <alignment wrapText="1"/>
    </xf>
    <xf numFmtId="4" fontId="64" fillId="0" borderId="40" xfId="0" applyNumberFormat="1" applyFont="1" applyBorder="1" applyAlignment="1">
      <alignment wrapText="1"/>
    </xf>
    <xf numFmtId="0" fontId="39" fillId="0" borderId="39" xfId="87" applyFont="1" applyBorder="1">
      <alignment/>
      <protection/>
    </xf>
    <xf numFmtId="0" fontId="63" fillId="0" borderId="0" xfId="0" applyFont="1" applyBorder="1" applyAlignment="1">
      <alignment horizontal="left" wrapText="1"/>
    </xf>
    <xf numFmtId="4" fontId="63" fillId="0" borderId="0" xfId="0" applyNumberFormat="1" applyFont="1" applyBorder="1" applyAlignment="1">
      <alignment wrapText="1"/>
    </xf>
    <xf numFmtId="4" fontId="63" fillId="0" borderId="40" xfId="0" applyNumberFormat="1" applyFont="1" applyBorder="1" applyAlignment="1">
      <alignment wrapText="1"/>
    </xf>
    <xf numFmtId="4" fontId="64" fillId="0" borderId="0" xfId="0" applyNumberFormat="1" applyFont="1" applyBorder="1" applyAlignment="1">
      <alignment/>
    </xf>
    <xf numFmtId="4" fontId="64" fillId="0" borderId="40" xfId="0" applyNumberFormat="1" applyFont="1" applyBorder="1" applyAlignment="1">
      <alignment/>
    </xf>
    <xf numFmtId="49" fontId="64" fillId="56" borderId="0" xfId="0" applyNumberFormat="1" applyFont="1" applyFill="1" applyBorder="1" applyAlignment="1" quotePrefix="1">
      <alignment wrapText="1"/>
    </xf>
    <xf numFmtId="0" fontId="63" fillId="0" borderId="41" xfId="0" applyFont="1" applyBorder="1" applyAlignment="1">
      <alignment wrapText="1"/>
    </xf>
    <xf numFmtId="0" fontId="64" fillId="0" borderId="42" xfId="0" applyFont="1" applyBorder="1" applyAlignment="1">
      <alignment horizontal="left" wrapText="1"/>
    </xf>
    <xf numFmtId="0" fontId="64" fillId="0" borderId="42" xfId="0" applyFont="1" applyBorder="1" applyAlignment="1">
      <alignment wrapText="1"/>
    </xf>
    <xf numFmtId="4" fontId="64" fillId="0" borderId="42" xfId="0" applyNumberFormat="1" applyFont="1" applyBorder="1" applyAlignment="1">
      <alignment wrapText="1"/>
    </xf>
    <xf numFmtId="4" fontId="64" fillId="0" borderId="43" xfId="0" applyNumberFormat="1" applyFont="1" applyBorder="1" applyAlignment="1">
      <alignment wrapText="1"/>
    </xf>
    <xf numFmtId="0" fontId="42" fillId="0" borderId="0" xfId="87" applyFont="1" applyAlignment="1">
      <alignment horizontal="right"/>
      <protection/>
    </xf>
    <xf numFmtId="0" fontId="27" fillId="0" borderId="23" xfId="0" applyFont="1" applyBorder="1" applyAlignment="1">
      <alignment/>
    </xf>
    <xf numFmtId="49" fontId="38" fillId="0" borderId="0" xfId="0" applyNumberFormat="1" applyFont="1" applyAlignment="1">
      <alignment/>
    </xf>
    <xf numFmtId="4" fontId="0" fillId="0" borderId="23" xfId="0" applyNumberFormat="1" applyFont="1" applyBorder="1" applyAlignment="1">
      <alignment/>
    </xf>
    <xf numFmtId="4" fontId="25" fillId="59" borderId="44" xfId="0" applyNumberFormat="1" applyFont="1" applyFill="1" applyBorder="1" applyAlignment="1">
      <alignment horizontal="left" wrapText="1"/>
    </xf>
    <xf numFmtId="4" fontId="25" fillId="54" borderId="25" xfId="0" applyNumberFormat="1" applyFont="1" applyFill="1" applyBorder="1" applyAlignment="1">
      <alignment horizontal="left" wrapText="1"/>
    </xf>
    <xf numFmtId="0" fontId="26" fillId="0" borderId="24" xfId="0" applyFont="1" applyBorder="1" applyAlignment="1" quotePrefix="1">
      <alignment horizontal="left" wrapText="1"/>
    </xf>
    <xf numFmtId="0" fontId="26" fillId="0" borderId="25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vertical="center"/>
    </xf>
    <xf numFmtId="0" fontId="0" fillId="0" borderId="21" xfId="0" applyFont="1" applyBorder="1" applyAlignment="1">
      <alignment vertical="center"/>
    </xf>
    <xf numFmtId="0" fontId="27" fillId="7" borderId="20" xfId="0" applyFont="1" applyFill="1" applyBorder="1" applyAlignment="1" quotePrefix="1">
      <alignment horizontal="left" vertical="center" wrapText="1"/>
    </xf>
    <xf numFmtId="0" fontId="0" fillId="7" borderId="21" xfId="0" applyFont="1" applyFill="1" applyBorder="1" applyAlignment="1">
      <alignment vertical="center" wrapText="1"/>
    </xf>
    <xf numFmtId="0" fontId="26" fillId="0" borderId="24" xfId="0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26" fillId="54" borderId="24" xfId="0" applyFont="1" applyFill="1" applyBorder="1" applyAlignment="1" quotePrefix="1">
      <alignment horizontal="left" wrapText="1"/>
    </xf>
    <xf numFmtId="0" fontId="26" fillId="54" borderId="25" xfId="0" applyFont="1" applyFill="1" applyBorder="1" applyAlignment="1" quotePrefix="1">
      <alignment horizontal="left" wrapText="1"/>
    </xf>
    <xf numFmtId="0" fontId="25" fillId="0" borderId="0" xfId="0" applyFont="1" applyAlignment="1">
      <alignment horizontal="center" vertical="center" wrapText="1"/>
    </xf>
    <xf numFmtId="0" fontId="25" fillId="54" borderId="24" xfId="0" applyFont="1" applyFill="1" applyBorder="1" applyAlignment="1">
      <alignment horizontal="left" wrapText="1"/>
    </xf>
    <xf numFmtId="0" fontId="25" fillId="54" borderId="25" xfId="0" applyFont="1" applyFill="1" applyBorder="1" applyAlignment="1">
      <alignment horizontal="left" wrapText="1"/>
    </xf>
    <xf numFmtId="0" fontId="25" fillId="54" borderId="45" xfId="0" applyFont="1" applyFill="1" applyBorder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27" fillId="7" borderId="2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vertical="center"/>
    </xf>
    <xf numFmtId="0" fontId="27" fillId="0" borderId="20" xfId="0" applyFont="1" applyBorder="1" applyAlignment="1" quotePrefix="1">
      <alignment horizontal="left" vertical="center" wrapText="1"/>
    </xf>
    <xf numFmtId="0" fontId="25" fillId="59" borderId="24" xfId="0" applyFont="1" applyFill="1" applyBorder="1" applyAlignment="1">
      <alignment horizontal="left" wrapText="1"/>
    </xf>
    <xf numFmtId="0" fontId="25" fillId="59" borderId="25" xfId="0" applyFont="1" applyFill="1" applyBorder="1" applyAlignment="1">
      <alignment horizontal="left" wrapText="1"/>
    </xf>
    <xf numFmtId="0" fontId="25" fillId="59" borderId="45" xfId="0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50" borderId="0" xfId="0" applyFont="1" applyFill="1" applyBorder="1" applyAlignment="1">
      <alignment horizontal="right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no 2" xfId="88"/>
    <cellStyle name="Normalno 3" xfId="89"/>
    <cellStyle name="Note" xfId="90"/>
    <cellStyle name="Obično_Knjiga3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U33" sqref="U33"/>
    </sheetView>
  </sheetViews>
  <sheetFormatPr defaultColWidth="9.140625" defaultRowHeight="12.75"/>
  <cols>
    <col min="5" max="5" width="21.00390625" style="0" customWidth="1"/>
    <col min="6" max="6" width="17.140625" style="0" customWidth="1"/>
    <col min="7" max="7" width="14.57421875" style="0" customWidth="1"/>
    <col min="8" max="8" width="15.57421875" style="0" customWidth="1"/>
    <col min="9" max="9" width="15.00390625" style="0" customWidth="1"/>
    <col min="10" max="10" width="18.7109375" style="0" customWidth="1"/>
  </cols>
  <sheetData>
    <row r="1" spans="1:4" ht="15.75">
      <c r="A1" s="119" t="s">
        <v>100</v>
      </c>
      <c r="B1" s="119"/>
      <c r="C1" s="119"/>
      <c r="D1" s="55"/>
    </row>
    <row r="2" spans="1:4" ht="15.75">
      <c r="A2" s="119" t="s">
        <v>101</v>
      </c>
      <c r="B2" s="119"/>
      <c r="C2" s="119"/>
      <c r="D2" s="55"/>
    </row>
    <row r="3" spans="1:4" ht="15.75">
      <c r="A3" s="119" t="s">
        <v>102</v>
      </c>
      <c r="B3" s="119"/>
      <c r="C3" s="119"/>
      <c r="D3" s="55"/>
    </row>
    <row r="5" spans="1:6" ht="30.75" customHeight="1">
      <c r="A5" s="189" t="s">
        <v>128</v>
      </c>
      <c r="B5" s="189"/>
      <c r="C5" s="189"/>
      <c r="D5" s="189"/>
      <c r="E5" s="189"/>
      <c r="F5" s="189"/>
    </row>
    <row r="6" spans="1:6" ht="6" customHeight="1">
      <c r="A6" s="15"/>
      <c r="B6" s="15"/>
      <c r="C6" s="15"/>
      <c r="D6" s="15"/>
      <c r="E6" s="15"/>
      <c r="F6" s="15"/>
    </row>
    <row r="7" spans="1:6" ht="15.75">
      <c r="A7" s="190" t="s">
        <v>76</v>
      </c>
      <c r="B7" s="190"/>
      <c r="C7" s="190"/>
      <c r="D7" s="190"/>
      <c r="E7" s="190"/>
      <c r="F7" s="190"/>
    </row>
    <row r="8" spans="1:6" ht="18">
      <c r="A8" s="13"/>
      <c r="B8" s="14"/>
      <c r="C8" s="14"/>
      <c r="D8" s="14"/>
      <c r="E8" s="14"/>
      <c r="F8" s="14"/>
    </row>
    <row r="9" spans="1:10" ht="18">
      <c r="A9" s="33"/>
      <c r="B9" s="34"/>
      <c r="C9" s="34"/>
      <c r="D9" s="34"/>
      <c r="E9" s="35"/>
      <c r="F9" s="35"/>
      <c r="G9" s="36"/>
      <c r="H9" s="36"/>
      <c r="I9" s="36"/>
      <c r="J9" s="37" t="s">
        <v>77</v>
      </c>
    </row>
    <row r="10" spans="1:10" ht="25.5">
      <c r="A10" s="38"/>
      <c r="B10" s="39"/>
      <c r="C10" s="39"/>
      <c r="D10" s="40"/>
      <c r="E10" s="41"/>
      <c r="F10" s="41"/>
      <c r="G10" s="43" t="s">
        <v>116</v>
      </c>
      <c r="H10" s="42" t="s">
        <v>117</v>
      </c>
      <c r="I10" s="43" t="s">
        <v>118</v>
      </c>
      <c r="J10" s="42" t="s">
        <v>109</v>
      </c>
    </row>
    <row r="11" spans="1:10" ht="12.75">
      <c r="A11" s="38"/>
      <c r="B11" s="39"/>
      <c r="C11" s="39"/>
      <c r="D11" s="40"/>
      <c r="E11" s="41"/>
      <c r="F11" s="41"/>
      <c r="G11" s="43" t="s">
        <v>77</v>
      </c>
      <c r="H11" s="43" t="s">
        <v>77</v>
      </c>
      <c r="I11" s="43" t="s">
        <v>77</v>
      </c>
      <c r="J11" s="43" t="s">
        <v>77</v>
      </c>
    </row>
    <row r="12" spans="1:10" ht="12.75">
      <c r="A12" s="191" t="s">
        <v>57</v>
      </c>
      <c r="B12" s="192"/>
      <c r="C12" s="192"/>
      <c r="D12" s="192"/>
      <c r="E12" s="177"/>
      <c r="F12" s="61"/>
      <c r="G12" s="44">
        <v>553800</v>
      </c>
      <c r="H12" s="44">
        <v>2200</v>
      </c>
      <c r="I12" s="44">
        <f>H12/G12*100</f>
        <v>0.39725532683279163</v>
      </c>
      <c r="J12" s="44">
        <f>SUM(G12:H12)</f>
        <v>556000</v>
      </c>
    </row>
    <row r="13" spans="1:10" ht="12.75">
      <c r="A13" s="176" t="s">
        <v>58</v>
      </c>
      <c r="B13" s="177"/>
      <c r="C13" s="177"/>
      <c r="D13" s="177"/>
      <c r="E13" s="177"/>
      <c r="F13" s="61"/>
      <c r="G13" s="44">
        <v>0</v>
      </c>
      <c r="H13" s="44">
        <v>0</v>
      </c>
      <c r="I13" s="44">
        <v>0</v>
      </c>
      <c r="J13" s="44">
        <f>G13+H13</f>
        <v>0</v>
      </c>
    </row>
    <row r="14" spans="1:10" ht="12.75">
      <c r="A14" s="193" t="s">
        <v>56</v>
      </c>
      <c r="B14" s="179"/>
      <c r="C14" s="179"/>
      <c r="D14" s="179"/>
      <c r="E14" s="194"/>
      <c r="F14" s="63"/>
      <c r="G14" s="45">
        <v>553800</v>
      </c>
      <c r="H14" s="45">
        <v>2200</v>
      </c>
      <c r="I14" s="45">
        <v>0</v>
      </c>
      <c r="J14" s="45">
        <f>SUM(J12:J13)</f>
        <v>556000</v>
      </c>
    </row>
    <row r="15" spans="1:10" ht="12.75">
      <c r="A15" s="195" t="s">
        <v>60</v>
      </c>
      <c r="B15" s="192"/>
      <c r="C15" s="192"/>
      <c r="D15" s="192"/>
      <c r="E15" s="192"/>
      <c r="F15" s="60"/>
      <c r="G15" s="44">
        <v>546800</v>
      </c>
      <c r="H15" s="44">
        <v>2200</v>
      </c>
      <c r="I15" s="44">
        <v>0.52</v>
      </c>
      <c r="J15" s="46">
        <f>SUM(G15:H15)</f>
        <v>549000</v>
      </c>
    </row>
    <row r="16" spans="1:10" ht="12.75">
      <c r="A16" s="176" t="s">
        <v>61</v>
      </c>
      <c r="B16" s="177"/>
      <c r="C16" s="177"/>
      <c r="D16" s="177"/>
      <c r="E16" s="177"/>
      <c r="F16" s="61"/>
      <c r="G16" s="44">
        <v>7000</v>
      </c>
      <c r="H16" s="44">
        <v>0</v>
      </c>
      <c r="I16" s="44">
        <v>0</v>
      </c>
      <c r="J16" s="46">
        <f>SUM(G16:H16)</f>
        <v>7000</v>
      </c>
    </row>
    <row r="17" spans="1:10" ht="12.75">
      <c r="A17" s="47" t="s">
        <v>59</v>
      </c>
      <c r="B17" s="48"/>
      <c r="C17" s="48"/>
      <c r="D17" s="48"/>
      <c r="E17" s="48"/>
      <c r="F17" s="63"/>
      <c r="G17" s="45">
        <f>SUM(G15:G16)</f>
        <v>553800</v>
      </c>
      <c r="H17" s="45">
        <v>2200</v>
      </c>
      <c r="I17" s="45">
        <f>H17/G17*100</f>
        <v>0.39725532683279163</v>
      </c>
      <c r="J17" s="45">
        <v>556000</v>
      </c>
    </row>
    <row r="18" spans="1:10" ht="12.75">
      <c r="A18" s="178" t="s">
        <v>62</v>
      </c>
      <c r="B18" s="179"/>
      <c r="C18" s="179"/>
      <c r="D18" s="179"/>
      <c r="E18" s="179"/>
      <c r="F18" s="62"/>
      <c r="G18" s="49">
        <f>G14-G17</f>
        <v>0</v>
      </c>
      <c r="H18" s="49">
        <f>H14-H17</f>
        <v>0</v>
      </c>
      <c r="I18" s="49">
        <v>0</v>
      </c>
      <c r="J18" s="49">
        <f>J14-J17</f>
        <v>0</v>
      </c>
    </row>
    <row r="21" ht="10.5" customHeight="1"/>
    <row r="22" ht="12.75" hidden="1"/>
    <row r="23" spans="1:9" ht="45.75" customHeight="1">
      <c r="A23" s="50"/>
      <c r="B23" s="51"/>
      <c r="C23" s="51"/>
      <c r="D23" s="52"/>
      <c r="E23" s="53"/>
      <c r="F23" s="43" t="s">
        <v>116</v>
      </c>
      <c r="G23" s="42" t="s">
        <v>117</v>
      </c>
      <c r="H23" s="43" t="s">
        <v>118</v>
      </c>
      <c r="I23" s="42" t="s">
        <v>109</v>
      </c>
    </row>
    <row r="24" spans="1:9" ht="25.5" customHeight="1">
      <c r="A24" s="50"/>
      <c r="B24" s="51"/>
      <c r="C24" s="51"/>
      <c r="D24" s="52"/>
      <c r="E24" s="53"/>
      <c r="F24" s="67" t="s">
        <v>77</v>
      </c>
      <c r="G24" s="169" t="s">
        <v>77</v>
      </c>
      <c r="H24" s="169" t="s">
        <v>77</v>
      </c>
      <c r="I24" s="169" t="s">
        <v>77</v>
      </c>
    </row>
    <row r="25" spans="1:9" ht="30.75" customHeight="1">
      <c r="A25" s="196" t="s">
        <v>63</v>
      </c>
      <c r="B25" s="197"/>
      <c r="C25" s="197"/>
      <c r="D25" s="197"/>
      <c r="E25" s="198"/>
      <c r="F25" s="172">
        <v>0</v>
      </c>
      <c r="G25" s="56">
        <v>0</v>
      </c>
      <c r="H25" s="56">
        <v>0</v>
      </c>
      <c r="I25" s="56">
        <f>I26</f>
        <v>0</v>
      </c>
    </row>
    <row r="26" spans="1:9" ht="37.5" customHeight="1">
      <c r="A26" s="185" t="s">
        <v>68</v>
      </c>
      <c r="B26" s="186"/>
      <c r="C26" s="186"/>
      <c r="D26" s="186"/>
      <c r="E26" s="187"/>
      <c r="F26" s="173">
        <v>0</v>
      </c>
      <c r="G26" s="56">
        <v>0</v>
      </c>
      <c r="H26" s="171">
        <v>0</v>
      </c>
      <c r="I26" s="56">
        <f>SUM(F26:G26)</f>
        <v>0</v>
      </c>
    </row>
    <row r="27" spans="1:9" ht="18">
      <c r="A27" s="188"/>
      <c r="B27" s="188"/>
      <c r="C27" s="188"/>
      <c r="D27" s="188"/>
      <c r="E27" s="188"/>
      <c r="F27" s="188"/>
      <c r="G27" s="124"/>
      <c r="H27" s="124"/>
      <c r="I27" s="124"/>
    </row>
    <row r="28" spans="1:9" ht="15.75">
      <c r="A28" s="50"/>
      <c r="B28" s="51"/>
      <c r="C28" s="51"/>
      <c r="D28" s="52"/>
      <c r="E28" s="53"/>
      <c r="F28" s="53"/>
      <c r="G28" s="124"/>
      <c r="H28" s="124"/>
      <c r="I28" s="124"/>
    </row>
    <row r="29" spans="1:9" ht="15">
      <c r="A29" s="180" t="s">
        <v>64</v>
      </c>
      <c r="B29" s="181"/>
      <c r="C29" s="181"/>
      <c r="D29" s="181"/>
      <c r="E29" s="181"/>
      <c r="F29" s="65"/>
      <c r="G29" s="124"/>
      <c r="H29" s="124"/>
      <c r="I29" s="124"/>
    </row>
    <row r="30" spans="1:9" ht="15">
      <c r="A30" s="180" t="s">
        <v>65</v>
      </c>
      <c r="B30" s="181"/>
      <c r="C30" s="181"/>
      <c r="D30" s="181"/>
      <c r="E30" s="181"/>
      <c r="F30" s="65"/>
      <c r="G30" s="124"/>
      <c r="H30" s="124"/>
      <c r="I30" s="124"/>
    </row>
    <row r="31" spans="1:9" ht="15">
      <c r="A31" s="182" t="s">
        <v>66</v>
      </c>
      <c r="B31" s="183"/>
      <c r="C31" s="183"/>
      <c r="D31" s="183"/>
      <c r="E31" s="183"/>
      <c r="F31" s="66"/>
      <c r="G31" s="124">
        <v>0</v>
      </c>
      <c r="H31" s="124">
        <v>0</v>
      </c>
      <c r="I31" s="124">
        <v>0</v>
      </c>
    </row>
    <row r="32" spans="1:9" ht="15">
      <c r="A32" s="184"/>
      <c r="B32" s="184"/>
      <c r="C32" s="184"/>
      <c r="D32" s="184"/>
      <c r="E32" s="184"/>
      <c r="F32" s="184"/>
      <c r="G32" s="124"/>
      <c r="H32" s="124"/>
      <c r="I32" s="124"/>
    </row>
    <row r="33" spans="1:9" ht="15">
      <c r="A33" s="174" t="s">
        <v>67</v>
      </c>
      <c r="B33" s="175"/>
      <c r="C33" s="175"/>
      <c r="D33" s="175"/>
      <c r="E33" s="175"/>
      <c r="F33" s="64"/>
      <c r="G33" s="56">
        <f>G18+F25+G31</f>
        <v>0</v>
      </c>
      <c r="H33" s="56">
        <f>H18+G25+H31</f>
        <v>0</v>
      </c>
      <c r="I33" s="56">
        <f>I18+H25+I31</f>
        <v>0</v>
      </c>
    </row>
    <row r="37" ht="12.75">
      <c r="A37" t="s">
        <v>78</v>
      </c>
    </row>
  </sheetData>
  <sheetProtection/>
  <mergeCells count="16">
    <mergeCell ref="A5:F5"/>
    <mergeCell ref="A7:F7"/>
    <mergeCell ref="A12:E12"/>
    <mergeCell ref="A14:E14"/>
    <mergeCell ref="A15:E15"/>
    <mergeCell ref="A25:E25"/>
    <mergeCell ref="A16:E16"/>
    <mergeCell ref="A33:E33"/>
    <mergeCell ref="A13:E13"/>
    <mergeCell ref="A18:E18"/>
    <mergeCell ref="A29:E29"/>
    <mergeCell ref="A30:E30"/>
    <mergeCell ref="A31:E31"/>
    <mergeCell ref="A32:F32"/>
    <mergeCell ref="A26:E26"/>
    <mergeCell ref="A27:F27"/>
  </mergeCells>
  <printOptions/>
  <pageMargins left="0.5905511811023623" right="0.4724409448818898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0" zoomScaleNormal="70" zoomScalePageLayoutView="0" workbookViewId="0" topLeftCell="A1">
      <selection activeCell="L40" sqref="L40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3.140625" style="1" customWidth="1"/>
    <col min="4" max="4" width="27.00390625" style="1" customWidth="1"/>
    <col min="5" max="7" width="21.8515625" style="1" customWidth="1"/>
    <col min="8" max="8" width="12.7109375" style="1" customWidth="1"/>
    <col min="9" max="9" width="9.140625" style="1" customWidth="1"/>
    <col min="10" max="10" width="12.140625" style="1" bestFit="1" customWidth="1"/>
    <col min="11" max="11" width="11.8515625" style="1" bestFit="1" customWidth="1"/>
    <col min="12" max="12" width="9.7109375" style="1" bestFit="1" customWidth="1"/>
    <col min="13" max="16384" width="9.140625" style="1" customWidth="1"/>
  </cols>
  <sheetData>
    <row r="1" spans="2:7" ht="21">
      <c r="B1" s="199" t="s">
        <v>123</v>
      </c>
      <c r="C1" s="199"/>
      <c r="D1" s="199"/>
      <c r="E1" s="199"/>
      <c r="F1" s="199"/>
      <c r="G1" s="199"/>
    </row>
    <row r="2" spans="2:7" ht="21">
      <c r="B2" s="6"/>
      <c r="C2" s="6"/>
      <c r="D2" s="6"/>
      <c r="E2" s="6"/>
      <c r="F2" s="6"/>
      <c r="G2" s="6"/>
    </row>
    <row r="3" spans="1:7" ht="21">
      <c r="A3" s="10" t="s">
        <v>50</v>
      </c>
      <c r="B3" s="10"/>
      <c r="C3" s="11"/>
      <c r="D3" s="11" t="s">
        <v>51</v>
      </c>
      <c r="E3" s="12" t="s">
        <v>105</v>
      </c>
      <c r="F3" s="12" t="s">
        <v>105</v>
      </c>
      <c r="G3" s="12" t="s">
        <v>115</v>
      </c>
    </row>
    <row r="4" spans="1:7" s="2" customFormat="1" ht="21">
      <c r="A4" s="10" t="s">
        <v>53</v>
      </c>
      <c r="B4" s="10"/>
      <c r="C4" s="10" t="s">
        <v>79</v>
      </c>
      <c r="D4" s="12" t="s">
        <v>55</v>
      </c>
      <c r="E4" s="12" t="s">
        <v>106</v>
      </c>
      <c r="F4" s="12" t="s">
        <v>108</v>
      </c>
      <c r="G4" s="12" t="s">
        <v>106</v>
      </c>
    </row>
    <row r="5" spans="1:7" ht="21">
      <c r="A5" s="16">
        <v>63</v>
      </c>
      <c r="B5" s="16"/>
      <c r="C5" s="17" t="s">
        <v>9</v>
      </c>
      <c r="D5" s="27">
        <v>1500</v>
      </c>
      <c r="E5" s="18">
        <v>0</v>
      </c>
      <c r="F5" s="18">
        <f>SUM(F6)</f>
        <v>0</v>
      </c>
      <c r="G5" s="18">
        <v>1500</v>
      </c>
    </row>
    <row r="6" spans="1:7" ht="21" hidden="1">
      <c r="A6" s="19"/>
      <c r="B6" s="20">
        <v>636</v>
      </c>
      <c r="C6" s="21" t="s">
        <v>10</v>
      </c>
      <c r="D6" s="28">
        <f>SUM(E6:G6)</f>
        <v>1500</v>
      </c>
      <c r="E6" s="26">
        <f>SUM(E7:E8)</f>
        <v>0</v>
      </c>
      <c r="F6" s="26">
        <f>SUM(F7:F8)</f>
        <v>0</v>
      </c>
      <c r="G6" s="26">
        <f>SUM(G7:G8)</f>
        <v>1500</v>
      </c>
    </row>
    <row r="7" spans="1:7" s="2" customFormat="1" ht="21" hidden="1">
      <c r="A7" s="19"/>
      <c r="B7" s="19">
        <v>6361</v>
      </c>
      <c r="C7" s="23" t="s">
        <v>11</v>
      </c>
      <c r="D7" s="29">
        <f>SUM(E7:G7)</f>
        <v>1500</v>
      </c>
      <c r="E7" s="22">
        <v>0</v>
      </c>
      <c r="F7" s="22">
        <v>0</v>
      </c>
      <c r="G7" s="22">
        <v>1500</v>
      </c>
    </row>
    <row r="8" spans="1:7" ht="21" hidden="1">
      <c r="A8" s="19"/>
      <c r="B8" s="19">
        <v>6362</v>
      </c>
      <c r="C8" s="23" t="s">
        <v>12</v>
      </c>
      <c r="D8" s="29">
        <f>SUM(E8:G8)</f>
        <v>0</v>
      </c>
      <c r="E8" s="22">
        <v>0</v>
      </c>
      <c r="F8" s="22">
        <v>0</v>
      </c>
      <c r="G8" s="22">
        <v>0</v>
      </c>
    </row>
    <row r="9" spans="1:7" ht="21">
      <c r="A9" s="16">
        <v>64</v>
      </c>
      <c r="B9" s="16"/>
      <c r="C9" s="17" t="s">
        <v>15</v>
      </c>
      <c r="D9" s="18">
        <f>D10+D12</f>
        <v>0</v>
      </c>
      <c r="E9" s="18">
        <f>E10+E12</f>
        <v>0</v>
      </c>
      <c r="F9" s="18">
        <f>F10+F12</f>
        <v>0</v>
      </c>
      <c r="G9" s="18">
        <f>G10+G12</f>
        <v>0</v>
      </c>
    </row>
    <row r="10" spans="1:7" ht="21" hidden="1">
      <c r="A10" s="19"/>
      <c r="B10" s="20">
        <v>641</v>
      </c>
      <c r="C10" s="21" t="s">
        <v>6</v>
      </c>
      <c r="D10" s="31">
        <f>D11</f>
        <v>0</v>
      </c>
      <c r="E10" s="26">
        <f>E11</f>
        <v>0</v>
      </c>
      <c r="F10" s="26">
        <f>F11</f>
        <v>0</v>
      </c>
      <c r="G10" s="26">
        <f>G11</f>
        <v>0</v>
      </c>
    </row>
    <row r="11" spans="1:7" ht="21" hidden="1">
      <c r="A11" s="19"/>
      <c r="B11" s="24">
        <v>6413</v>
      </c>
      <c r="C11" s="23" t="s">
        <v>13</v>
      </c>
      <c r="D11" s="32">
        <f>SUM(E11:G11)</f>
        <v>0</v>
      </c>
      <c r="E11" s="22">
        <v>0</v>
      </c>
      <c r="F11" s="22">
        <v>0</v>
      </c>
      <c r="G11" s="22">
        <v>0</v>
      </c>
    </row>
    <row r="12" spans="1:7" s="2" customFormat="1" ht="21" hidden="1">
      <c r="A12" s="19"/>
      <c r="B12" s="20">
        <v>642</v>
      </c>
      <c r="C12" s="21" t="s">
        <v>7</v>
      </c>
      <c r="D12" s="30">
        <f>D13</f>
        <v>0</v>
      </c>
      <c r="E12" s="26">
        <f>E13</f>
        <v>0</v>
      </c>
      <c r="F12" s="26">
        <f>F13</f>
        <v>0</v>
      </c>
      <c r="G12" s="26">
        <f>G13</f>
        <v>0</v>
      </c>
    </row>
    <row r="13" spans="1:7" ht="21" hidden="1">
      <c r="A13" s="19"/>
      <c r="B13" s="24">
        <v>6422</v>
      </c>
      <c r="C13" s="23" t="s">
        <v>14</v>
      </c>
      <c r="D13" s="32">
        <f>SUM(E13:G13)</f>
        <v>0</v>
      </c>
      <c r="E13" s="22">
        <v>0</v>
      </c>
      <c r="F13" s="22">
        <v>0</v>
      </c>
      <c r="G13" s="22">
        <v>0</v>
      </c>
    </row>
    <row r="14" spans="1:7" ht="21">
      <c r="A14" s="16">
        <v>65</v>
      </c>
      <c r="B14" s="16"/>
      <c r="C14" s="17" t="s">
        <v>120</v>
      </c>
      <c r="D14" s="18">
        <v>3500</v>
      </c>
      <c r="E14" s="18">
        <v>0</v>
      </c>
      <c r="F14" s="18">
        <v>0</v>
      </c>
      <c r="G14" s="18">
        <v>3500</v>
      </c>
    </row>
    <row r="15" spans="1:7" ht="21" hidden="1">
      <c r="A15" s="19"/>
      <c r="B15" s="20">
        <v>661</v>
      </c>
      <c r="C15" s="21" t="s">
        <v>74</v>
      </c>
      <c r="D15" s="31">
        <f>D16</f>
        <v>3500</v>
      </c>
      <c r="E15" s="26">
        <f>E16</f>
        <v>0</v>
      </c>
      <c r="F15" s="26">
        <f>F16</f>
        <v>3500</v>
      </c>
      <c r="G15" s="26">
        <f>G16</f>
        <v>0</v>
      </c>
    </row>
    <row r="16" spans="1:7" ht="21" hidden="1">
      <c r="A16" s="19"/>
      <c r="B16" s="24">
        <v>6615</v>
      </c>
      <c r="C16" s="23" t="s">
        <v>75</v>
      </c>
      <c r="D16" s="32">
        <f>SUM(E16:G16)</f>
        <v>3500</v>
      </c>
      <c r="E16" s="22">
        <v>0</v>
      </c>
      <c r="F16" s="22">
        <v>3500</v>
      </c>
      <c r="G16" s="22">
        <v>0</v>
      </c>
    </row>
    <row r="17" spans="1:8" s="2" customFormat="1" ht="21">
      <c r="A17" s="16">
        <v>67</v>
      </c>
      <c r="B17" s="16"/>
      <c r="C17" s="17" t="s">
        <v>16</v>
      </c>
      <c r="D17" s="27">
        <v>548800</v>
      </c>
      <c r="E17" s="18">
        <v>2200</v>
      </c>
      <c r="F17" s="18">
        <v>0.4</v>
      </c>
      <c r="G17" s="18">
        <v>551000</v>
      </c>
      <c r="H17" s="170"/>
    </row>
    <row r="18" spans="1:7" ht="21" hidden="1">
      <c r="A18" s="19"/>
      <c r="B18" s="20">
        <v>671</v>
      </c>
      <c r="C18" s="21" t="s">
        <v>17</v>
      </c>
      <c r="D18" s="28">
        <f>SUM(E18:G18)</f>
        <v>546100</v>
      </c>
      <c r="E18" s="26">
        <f>SUM(E19:E20)</f>
        <v>546100</v>
      </c>
      <c r="F18" s="26">
        <f>SUM(F19:F20)</f>
        <v>0</v>
      </c>
      <c r="G18" s="26">
        <f>SUM(G19:G20)</f>
        <v>0</v>
      </c>
    </row>
    <row r="19" spans="1:7" ht="26.25" customHeight="1" hidden="1">
      <c r="A19" s="19"/>
      <c r="B19" s="24">
        <v>6711</v>
      </c>
      <c r="C19" s="23" t="s">
        <v>18</v>
      </c>
      <c r="D19" s="29">
        <f>SUM(E19:G19)</f>
        <v>539100</v>
      </c>
      <c r="E19" s="22">
        <v>539100</v>
      </c>
      <c r="F19" s="22">
        <v>0</v>
      </c>
      <c r="G19" s="22">
        <v>0</v>
      </c>
    </row>
    <row r="20" spans="1:7" ht="26.25" customHeight="1" hidden="1">
      <c r="A20" s="19"/>
      <c r="B20" s="19">
        <v>6712</v>
      </c>
      <c r="C20" s="23" t="s">
        <v>19</v>
      </c>
      <c r="D20" s="29">
        <f>SUM(E20:G20)</f>
        <v>7000</v>
      </c>
      <c r="E20" s="22">
        <v>7000</v>
      </c>
      <c r="F20" s="22">
        <v>0</v>
      </c>
      <c r="G20" s="22">
        <v>0</v>
      </c>
    </row>
    <row r="21" spans="1:7" ht="26.25" customHeight="1">
      <c r="A21" s="68">
        <v>92</v>
      </c>
      <c r="B21" s="68"/>
      <c r="C21" s="69" t="s">
        <v>122</v>
      </c>
      <c r="D21" s="70">
        <v>0</v>
      </c>
      <c r="E21" s="71">
        <v>0</v>
      </c>
      <c r="F21" s="71">
        <v>0</v>
      </c>
      <c r="G21" s="71">
        <v>0</v>
      </c>
    </row>
    <row r="22" spans="1:7" ht="26.25" customHeight="1">
      <c r="A22" s="200" t="s">
        <v>8</v>
      </c>
      <c r="B22" s="200"/>
      <c r="C22" s="200"/>
      <c r="D22" s="25">
        <v>553800</v>
      </c>
      <c r="E22" s="25">
        <f>SUM(E5,E17,E21)</f>
        <v>2200</v>
      </c>
      <c r="F22" s="25">
        <v>0.4</v>
      </c>
      <c r="G22" s="25">
        <f>SUM(G5,G14,G17,G21)</f>
        <v>556000</v>
      </c>
    </row>
    <row r="23" spans="1:7" ht="21">
      <c r="A23" s="3"/>
      <c r="B23" s="3"/>
      <c r="C23" s="3"/>
      <c r="D23" s="3"/>
      <c r="E23" s="4"/>
      <c r="F23" s="4"/>
      <c r="G23" s="4"/>
    </row>
    <row r="27" spans="1:7" ht="21">
      <c r="A27" s="120"/>
      <c r="B27" s="121" t="s">
        <v>103</v>
      </c>
      <c r="C27" s="121" t="s">
        <v>127</v>
      </c>
      <c r="D27" s="103"/>
      <c r="E27" s="103"/>
      <c r="F27" s="103"/>
      <c r="G27" s="103"/>
    </row>
    <row r="28" spans="2:7" ht="21">
      <c r="B28" s="103"/>
      <c r="C28" s="103"/>
      <c r="D28" s="103"/>
      <c r="E28" s="103"/>
      <c r="F28" s="103"/>
      <c r="G28" s="103"/>
    </row>
    <row r="29" spans="1:7" ht="21">
      <c r="A29" s="10" t="s">
        <v>50</v>
      </c>
      <c r="B29" s="10"/>
      <c r="C29" s="11"/>
      <c r="D29" s="11" t="s">
        <v>51</v>
      </c>
      <c r="E29" s="12" t="s">
        <v>105</v>
      </c>
      <c r="F29" s="12" t="s">
        <v>107</v>
      </c>
      <c r="G29" s="12" t="s">
        <v>115</v>
      </c>
    </row>
    <row r="30" spans="1:7" ht="21">
      <c r="A30" s="10" t="s">
        <v>53</v>
      </c>
      <c r="B30" s="10"/>
      <c r="C30" s="10" t="s">
        <v>93</v>
      </c>
      <c r="D30" s="12" t="s">
        <v>55</v>
      </c>
      <c r="E30" s="12" t="s">
        <v>106</v>
      </c>
      <c r="F30" s="12" t="s">
        <v>108</v>
      </c>
      <c r="G30" s="12" t="s">
        <v>106</v>
      </c>
    </row>
    <row r="31" spans="1:7" ht="21">
      <c r="A31" s="16">
        <v>31</v>
      </c>
      <c r="B31" s="16"/>
      <c r="C31" s="17" t="s">
        <v>94</v>
      </c>
      <c r="D31" s="27">
        <v>410000</v>
      </c>
      <c r="E31" s="18">
        <v>0</v>
      </c>
      <c r="F31" s="18">
        <v>0</v>
      </c>
      <c r="G31" s="18">
        <v>410000</v>
      </c>
    </row>
    <row r="32" spans="1:7" ht="21" customHeight="1" hidden="1">
      <c r="A32" s="19"/>
      <c r="B32" s="20">
        <v>636</v>
      </c>
      <c r="C32" s="21" t="s">
        <v>10</v>
      </c>
      <c r="D32" s="28">
        <f>SUM(E32:G32)</f>
        <v>1500</v>
      </c>
      <c r="E32" s="26">
        <f>SUM(E33:E34)</f>
        <v>0</v>
      </c>
      <c r="F32" s="26">
        <f>SUM(F33:F34)</f>
        <v>0</v>
      </c>
      <c r="G32" s="26">
        <f>SUM(G33:G34)</f>
        <v>1500</v>
      </c>
    </row>
    <row r="33" spans="1:7" ht="21" customHeight="1" hidden="1">
      <c r="A33" s="19"/>
      <c r="B33" s="19">
        <v>6361</v>
      </c>
      <c r="C33" s="23" t="s">
        <v>11</v>
      </c>
      <c r="D33" s="29">
        <f>SUM(E33:G33)</f>
        <v>1500</v>
      </c>
      <c r="E33" s="22">
        <v>0</v>
      </c>
      <c r="F33" s="22">
        <v>0</v>
      </c>
      <c r="G33" s="22">
        <v>1500</v>
      </c>
    </row>
    <row r="34" spans="1:7" ht="21" customHeight="1" hidden="1">
      <c r="A34" s="19"/>
      <c r="B34" s="19">
        <v>6362</v>
      </c>
      <c r="C34" s="23" t="s">
        <v>12</v>
      </c>
      <c r="D34" s="29">
        <f>SUM(E34:G34)</f>
        <v>0</v>
      </c>
      <c r="E34" s="22">
        <v>0</v>
      </c>
      <c r="F34" s="22">
        <v>0</v>
      </c>
      <c r="G34" s="22">
        <v>0</v>
      </c>
    </row>
    <row r="35" spans="1:7" ht="21">
      <c r="A35" s="16">
        <v>32</v>
      </c>
      <c r="B35" s="16"/>
      <c r="C35" s="17" t="s">
        <v>95</v>
      </c>
      <c r="D35" s="18">
        <v>133800</v>
      </c>
      <c r="E35" s="18">
        <v>2200</v>
      </c>
      <c r="F35" s="18">
        <v>1.64</v>
      </c>
      <c r="G35" s="18">
        <v>136000</v>
      </c>
    </row>
    <row r="36" spans="1:7" ht="21" customHeight="1" hidden="1">
      <c r="A36" s="19"/>
      <c r="B36" s="20">
        <v>641</v>
      </c>
      <c r="C36" s="21" t="s">
        <v>6</v>
      </c>
      <c r="D36" s="31">
        <f>D37</f>
        <v>0</v>
      </c>
      <c r="E36" s="26">
        <f>E37</f>
        <v>0</v>
      </c>
      <c r="F36" s="26">
        <f>F37</f>
        <v>0</v>
      </c>
      <c r="G36" s="26">
        <f>G37</f>
        <v>0</v>
      </c>
    </row>
    <row r="37" spans="1:7" ht="21" customHeight="1" hidden="1">
      <c r="A37" s="19"/>
      <c r="B37" s="24">
        <v>6413</v>
      </c>
      <c r="C37" s="23" t="s">
        <v>13</v>
      </c>
      <c r="D37" s="32">
        <f>SUM(E37:G37)</f>
        <v>0</v>
      </c>
      <c r="E37" s="22">
        <v>0</v>
      </c>
      <c r="F37" s="22">
        <v>0</v>
      </c>
      <c r="G37" s="22">
        <v>0</v>
      </c>
    </row>
    <row r="38" spans="1:7" ht="21" customHeight="1" hidden="1">
      <c r="A38" s="19"/>
      <c r="B38" s="20">
        <v>642</v>
      </c>
      <c r="C38" s="21" t="s">
        <v>7</v>
      </c>
      <c r="D38" s="30">
        <f>D39</f>
        <v>0</v>
      </c>
      <c r="E38" s="26">
        <f>E39</f>
        <v>0</v>
      </c>
      <c r="F38" s="26">
        <f>F39</f>
        <v>0</v>
      </c>
      <c r="G38" s="26">
        <f>G39</f>
        <v>0</v>
      </c>
    </row>
    <row r="39" spans="1:7" ht="21" customHeight="1" hidden="1">
      <c r="A39" s="19"/>
      <c r="B39" s="24">
        <v>6422</v>
      </c>
      <c r="C39" s="23" t="s">
        <v>14</v>
      </c>
      <c r="D39" s="32">
        <f>SUM(E39:G39)</f>
        <v>0</v>
      </c>
      <c r="E39" s="22">
        <v>0</v>
      </c>
      <c r="F39" s="22">
        <v>0</v>
      </c>
      <c r="G39" s="22">
        <v>0</v>
      </c>
    </row>
    <row r="40" spans="1:7" ht="21">
      <c r="A40" s="16">
        <v>34</v>
      </c>
      <c r="B40" s="16"/>
      <c r="C40" s="17" t="s">
        <v>96</v>
      </c>
      <c r="D40" s="18">
        <v>3000</v>
      </c>
      <c r="E40" s="18">
        <v>0</v>
      </c>
      <c r="F40" s="18">
        <v>0</v>
      </c>
      <c r="G40" s="18">
        <v>3000</v>
      </c>
    </row>
    <row r="41" spans="1:7" ht="21" customHeight="1" hidden="1">
      <c r="A41" s="19"/>
      <c r="B41" s="20">
        <v>661</v>
      </c>
      <c r="C41" s="21" t="s">
        <v>74</v>
      </c>
      <c r="D41" s="31">
        <f>D42</f>
        <v>3500</v>
      </c>
      <c r="E41" s="26">
        <f>E42</f>
        <v>0</v>
      </c>
      <c r="F41" s="26">
        <f>F42</f>
        <v>3500</v>
      </c>
      <c r="G41" s="26">
        <f>G42</f>
        <v>0</v>
      </c>
    </row>
    <row r="42" spans="1:7" ht="21" customHeight="1" hidden="1">
      <c r="A42" s="19"/>
      <c r="B42" s="24">
        <v>6615</v>
      </c>
      <c r="C42" s="23" t="s">
        <v>75</v>
      </c>
      <c r="D42" s="32">
        <f>SUM(E42:G42)</f>
        <v>3500</v>
      </c>
      <c r="E42" s="22">
        <v>0</v>
      </c>
      <c r="F42" s="22">
        <v>3500</v>
      </c>
      <c r="G42" s="22">
        <v>0</v>
      </c>
    </row>
    <row r="43" spans="1:7" ht="21">
      <c r="A43" s="16">
        <v>42</v>
      </c>
      <c r="B43" s="16"/>
      <c r="C43" s="17" t="s">
        <v>97</v>
      </c>
      <c r="D43" s="27">
        <v>7000</v>
      </c>
      <c r="E43" s="18">
        <v>0</v>
      </c>
      <c r="F43" s="18">
        <f>F44</f>
        <v>0</v>
      </c>
      <c r="G43" s="18">
        <v>7000</v>
      </c>
    </row>
    <row r="44" spans="1:7" ht="21" customHeight="1" hidden="1">
      <c r="A44" s="19"/>
      <c r="B44" s="20">
        <v>671</v>
      </c>
      <c r="C44" s="21" t="s">
        <v>17</v>
      </c>
      <c r="D44" s="28">
        <f>SUM(E44:G44)</f>
        <v>546100</v>
      </c>
      <c r="E44" s="26">
        <f>SUM(E45:E46)</f>
        <v>546100</v>
      </c>
      <c r="F44" s="26">
        <f>SUM(F45:F46)</f>
        <v>0</v>
      </c>
      <c r="G44" s="26">
        <f>SUM(G45:G46)</f>
        <v>0</v>
      </c>
    </row>
    <row r="45" spans="1:7" ht="21" customHeight="1" hidden="1">
      <c r="A45" s="19"/>
      <c r="B45" s="24">
        <v>6711</v>
      </c>
      <c r="C45" s="23" t="s">
        <v>18</v>
      </c>
      <c r="D45" s="29">
        <f>SUM(E45:G45)</f>
        <v>539100</v>
      </c>
      <c r="E45" s="22">
        <v>539100</v>
      </c>
      <c r="F45" s="22">
        <v>0</v>
      </c>
      <c r="G45" s="22">
        <v>0</v>
      </c>
    </row>
    <row r="46" spans="1:7" ht="21" customHeight="1" hidden="1">
      <c r="A46" s="19"/>
      <c r="B46" s="19">
        <v>6712</v>
      </c>
      <c r="C46" s="23" t="s">
        <v>19</v>
      </c>
      <c r="D46" s="29">
        <f>SUM(E46:G46)</f>
        <v>7000</v>
      </c>
      <c r="E46" s="22">
        <v>7000</v>
      </c>
      <c r="F46" s="22">
        <v>0</v>
      </c>
      <c r="G46" s="22">
        <v>0</v>
      </c>
    </row>
    <row r="47" spans="1:7" ht="21">
      <c r="A47" s="122" t="s">
        <v>104</v>
      </c>
      <c r="B47" s="122"/>
      <c r="C47" s="122"/>
      <c r="D47" s="25">
        <f>D31+D35+D40+D43</f>
        <v>553800</v>
      </c>
      <c r="E47" s="25">
        <f>E31+E35+E40+E43</f>
        <v>2200</v>
      </c>
      <c r="F47" s="25">
        <v>0.4</v>
      </c>
      <c r="G47" s="25">
        <f>G31+G35+G40+G43</f>
        <v>556000</v>
      </c>
    </row>
    <row r="48" spans="1:7" ht="21">
      <c r="A48" s="3"/>
      <c r="B48" s="3"/>
      <c r="C48" s="3"/>
      <c r="D48" s="3"/>
      <c r="E48" s="4"/>
      <c r="F48" s="4"/>
      <c r="G48" s="4"/>
    </row>
  </sheetData>
  <sheetProtection/>
  <mergeCells count="2">
    <mergeCell ref="B1:G1"/>
    <mergeCell ref="A22:C22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2.75"/>
  <cols>
    <col min="1" max="1" width="13.00390625" style="5" customWidth="1"/>
    <col min="2" max="2" width="11.57421875" style="5" bestFit="1" customWidth="1"/>
    <col min="3" max="3" width="49.7109375" style="5" customWidth="1"/>
    <col min="4" max="4" width="15.8515625" style="5" customWidth="1"/>
    <col min="5" max="6" width="16.8515625" style="5" customWidth="1"/>
    <col min="7" max="7" width="15.8515625" style="5" customWidth="1"/>
    <col min="8" max="16384" width="9.140625" style="5" customWidth="1"/>
  </cols>
  <sheetData>
    <row r="1" spans="3:4" ht="38.25" customHeight="1">
      <c r="C1" s="117" t="s">
        <v>124</v>
      </c>
      <c r="D1" s="168"/>
    </row>
    <row r="2" spans="3:4" ht="23.25">
      <c r="C2" s="117"/>
      <c r="D2" s="118"/>
    </row>
    <row r="3" spans="3:4" ht="23.25">
      <c r="C3" s="117"/>
      <c r="D3" s="118"/>
    </row>
    <row r="4" ht="19.5" thickBot="1"/>
    <row r="5" spans="1:7" ht="18.75">
      <c r="A5" s="125"/>
      <c r="B5" s="126" t="s">
        <v>50</v>
      </c>
      <c r="C5" s="126"/>
      <c r="D5" s="127" t="s">
        <v>51</v>
      </c>
      <c r="E5" s="128" t="s">
        <v>105</v>
      </c>
      <c r="F5" s="128" t="s">
        <v>107</v>
      </c>
      <c r="G5" s="129" t="s">
        <v>110</v>
      </c>
    </row>
    <row r="6" spans="1:7" ht="18.75">
      <c r="A6" s="130" t="s">
        <v>52</v>
      </c>
      <c r="B6" s="72" t="s">
        <v>53</v>
      </c>
      <c r="C6" s="72" t="s">
        <v>54</v>
      </c>
      <c r="D6" s="131" t="s">
        <v>55</v>
      </c>
      <c r="E6" s="131" t="s">
        <v>106</v>
      </c>
      <c r="F6" s="131" t="s">
        <v>108</v>
      </c>
      <c r="G6" s="132" t="s">
        <v>106</v>
      </c>
    </row>
    <row r="7" spans="1:7" ht="18.75">
      <c r="A7" s="133" t="s">
        <v>20</v>
      </c>
      <c r="B7" s="134" t="s">
        <v>21</v>
      </c>
      <c r="C7" s="73" t="s">
        <v>22</v>
      </c>
      <c r="D7" s="135">
        <v>553800</v>
      </c>
      <c r="E7" s="135">
        <v>2200</v>
      </c>
      <c r="F7" s="135">
        <v>0.4</v>
      </c>
      <c r="G7" s="136">
        <v>556000</v>
      </c>
    </row>
    <row r="8" spans="1:7" ht="18.75">
      <c r="A8" s="137" t="s">
        <v>23</v>
      </c>
      <c r="B8" s="138" t="s">
        <v>24</v>
      </c>
      <c r="C8" s="139" t="s">
        <v>25</v>
      </c>
      <c r="D8" s="140">
        <v>553800</v>
      </c>
      <c r="E8" s="140">
        <v>2200</v>
      </c>
      <c r="F8" s="140">
        <v>0.4</v>
      </c>
      <c r="G8" s="141">
        <v>556000</v>
      </c>
    </row>
    <row r="9" spans="1:7" ht="19.5" customHeight="1">
      <c r="A9" s="142" t="s">
        <v>26</v>
      </c>
      <c r="B9" s="143" t="s">
        <v>46</v>
      </c>
      <c r="C9" s="143" t="s">
        <v>48</v>
      </c>
      <c r="D9" s="144">
        <v>541800</v>
      </c>
      <c r="E9" s="144">
        <v>2200</v>
      </c>
      <c r="F9" s="144">
        <v>0.4</v>
      </c>
      <c r="G9" s="145">
        <v>544000</v>
      </c>
    </row>
    <row r="10" spans="1:7" ht="19.5" customHeight="1">
      <c r="A10" s="146" t="s">
        <v>47</v>
      </c>
      <c r="B10" s="147" t="s">
        <v>27</v>
      </c>
      <c r="C10" s="74" t="s">
        <v>28</v>
      </c>
      <c r="D10" s="123">
        <v>541800</v>
      </c>
      <c r="E10" s="123">
        <v>2200</v>
      </c>
      <c r="F10" s="123">
        <v>0.4</v>
      </c>
      <c r="G10" s="148">
        <v>544000</v>
      </c>
    </row>
    <row r="11" spans="1:7" ht="19.5" customHeight="1">
      <c r="A11" s="146" t="s">
        <v>87</v>
      </c>
      <c r="B11" s="147" t="s">
        <v>88</v>
      </c>
      <c r="C11" s="74" t="s">
        <v>89</v>
      </c>
      <c r="D11" s="123">
        <v>541800</v>
      </c>
      <c r="E11" s="123">
        <v>2200</v>
      </c>
      <c r="F11" s="123">
        <v>0.4</v>
      </c>
      <c r="G11" s="148">
        <v>544000</v>
      </c>
    </row>
    <row r="12" spans="1:7" ht="18.75">
      <c r="A12" s="149"/>
      <c r="B12" s="150">
        <v>3</v>
      </c>
      <c r="C12" s="76" t="s">
        <v>29</v>
      </c>
      <c r="D12" s="151">
        <v>541800</v>
      </c>
      <c r="E12" s="151">
        <v>2200</v>
      </c>
      <c r="F12" s="151">
        <v>0.4</v>
      </c>
      <c r="G12" s="152">
        <v>544000</v>
      </c>
    </row>
    <row r="13" spans="1:7" ht="18.75">
      <c r="A13" s="153" t="s">
        <v>31</v>
      </c>
      <c r="B13" s="150">
        <v>31</v>
      </c>
      <c r="C13" s="76" t="s">
        <v>30</v>
      </c>
      <c r="D13" s="154">
        <f>SUM(D14:D16)</f>
        <v>410000</v>
      </c>
      <c r="E13" s="154">
        <v>0</v>
      </c>
      <c r="F13" s="154">
        <v>0</v>
      </c>
      <c r="G13" s="155">
        <v>410000</v>
      </c>
    </row>
    <row r="14" spans="1:7" ht="18.75" hidden="1">
      <c r="A14" s="156"/>
      <c r="B14" s="157">
        <v>311</v>
      </c>
      <c r="C14" s="77" t="s">
        <v>32</v>
      </c>
      <c r="D14" s="158">
        <f>SUM(E14:G14)</f>
        <v>298000</v>
      </c>
      <c r="E14" s="158">
        <v>298000</v>
      </c>
      <c r="F14" s="158">
        <v>0</v>
      </c>
      <c r="G14" s="159">
        <v>0</v>
      </c>
    </row>
    <row r="15" spans="1:7" ht="18.75" hidden="1">
      <c r="A15" s="153"/>
      <c r="B15" s="157">
        <v>312</v>
      </c>
      <c r="C15" s="78" t="s">
        <v>34</v>
      </c>
      <c r="D15" s="158">
        <f>SUM(E15:G15)</f>
        <v>61000</v>
      </c>
      <c r="E15" s="158">
        <v>61000</v>
      </c>
      <c r="F15" s="158">
        <v>0</v>
      </c>
      <c r="G15" s="159">
        <v>0</v>
      </c>
    </row>
    <row r="16" spans="1:7" ht="18.75" hidden="1">
      <c r="A16" s="153"/>
      <c r="B16" s="157">
        <v>313</v>
      </c>
      <c r="C16" s="78" t="s">
        <v>0</v>
      </c>
      <c r="D16" s="158">
        <f>SUM(E16:G16)</f>
        <v>51000</v>
      </c>
      <c r="E16" s="158">
        <v>51000</v>
      </c>
      <c r="F16" s="158">
        <v>0</v>
      </c>
      <c r="G16" s="159">
        <v>0</v>
      </c>
    </row>
    <row r="17" spans="1:7" ht="18.75">
      <c r="A17" s="153" t="s">
        <v>33</v>
      </c>
      <c r="B17" s="150">
        <v>32</v>
      </c>
      <c r="C17" s="76" t="s">
        <v>1</v>
      </c>
      <c r="D17" s="154">
        <v>128800</v>
      </c>
      <c r="E17" s="154">
        <v>2200</v>
      </c>
      <c r="F17" s="154">
        <v>1.7</v>
      </c>
      <c r="G17" s="155">
        <v>131000</v>
      </c>
    </row>
    <row r="18" spans="1:7" ht="18.75" hidden="1">
      <c r="A18" s="156"/>
      <c r="B18" s="157">
        <v>321</v>
      </c>
      <c r="C18" s="78" t="s">
        <v>37</v>
      </c>
      <c r="D18" s="158">
        <f>SUM(E18:G18)</f>
        <v>12000</v>
      </c>
      <c r="E18" s="158">
        <v>12000</v>
      </c>
      <c r="F18" s="158">
        <v>0</v>
      </c>
      <c r="G18" s="159">
        <v>0</v>
      </c>
    </row>
    <row r="19" spans="1:7" ht="18.75" hidden="1">
      <c r="A19" s="156"/>
      <c r="B19" s="157">
        <v>322</v>
      </c>
      <c r="C19" s="78" t="s">
        <v>2</v>
      </c>
      <c r="D19" s="158">
        <f>SUM(E19:G19)</f>
        <v>87000</v>
      </c>
      <c r="E19" s="158">
        <v>87000</v>
      </c>
      <c r="F19" s="158">
        <v>0</v>
      </c>
      <c r="G19" s="159">
        <v>0</v>
      </c>
    </row>
    <row r="20" spans="1:7" ht="18.75" hidden="1">
      <c r="A20" s="156"/>
      <c r="B20" s="157">
        <v>323</v>
      </c>
      <c r="C20" s="78" t="s">
        <v>3</v>
      </c>
      <c r="D20" s="158">
        <f>SUM(E20:G20)</f>
        <v>19000</v>
      </c>
      <c r="E20" s="158">
        <v>19000</v>
      </c>
      <c r="F20" s="158">
        <v>0</v>
      </c>
      <c r="G20" s="159">
        <v>0</v>
      </c>
    </row>
    <row r="21" spans="1:7" ht="18.75" hidden="1">
      <c r="A21" s="153"/>
      <c r="B21" s="157">
        <v>329</v>
      </c>
      <c r="C21" s="78" t="s">
        <v>40</v>
      </c>
      <c r="D21" s="158">
        <f>SUM(E21:G21)</f>
        <v>8000</v>
      </c>
      <c r="E21" s="158">
        <v>8000</v>
      </c>
      <c r="F21" s="158">
        <v>0</v>
      </c>
      <c r="G21" s="159">
        <v>0</v>
      </c>
    </row>
    <row r="22" spans="1:7" ht="18.75">
      <c r="A22" s="153" t="s">
        <v>35</v>
      </c>
      <c r="B22" s="150">
        <v>34</v>
      </c>
      <c r="C22" s="76" t="s">
        <v>4</v>
      </c>
      <c r="D22" s="154">
        <f>D23</f>
        <v>3000</v>
      </c>
      <c r="E22" s="154">
        <v>0</v>
      </c>
      <c r="F22" s="154">
        <f>F23</f>
        <v>0</v>
      </c>
      <c r="G22" s="155">
        <v>3000</v>
      </c>
    </row>
    <row r="23" spans="1:7" ht="18.75" hidden="1">
      <c r="A23" s="153"/>
      <c r="B23" s="157">
        <v>343</v>
      </c>
      <c r="C23" s="78" t="s">
        <v>5</v>
      </c>
      <c r="D23" s="158">
        <f>SUM(E23:G23)</f>
        <v>3000</v>
      </c>
      <c r="E23" s="158">
        <v>3000</v>
      </c>
      <c r="F23" s="158">
        <v>0</v>
      </c>
      <c r="G23" s="159">
        <v>0</v>
      </c>
    </row>
    <row r="24" spans="1:7" ht="19.5" customHeight="1">
      <c r="A24" s="142" t="s">
        <v>26</v>
      </c>
      <c r="B24" s="143" t="s">
        <v>45</v>
      </c>
      <c r="C24" s="143" t="s">
        <v>41</v>
      </c>
      <c r="D24" s="144">
        <f>D25</f>
        <v>7000</v>
      </c>
      <c r="E24" s="144">
        <v>0</v>
      </c>
      <c r="F24" s="144">
        <f>F25</f>
        <v>0</v>
      </c>
      <c r="G24" s="145">
        <v>7000</v>
      </c>
    </row>
    <row r="25" spans="1:7" ht="19.5" customHeight="1">
      <c r="A25" s="146" t="s">
        <v>47</v>
      </c>
      <c r="B25" s="147" t="s">
        <v>27</v>
      </c>
      <c r="C25" s="74" t="s">
        <v>28</v>
      </c>
      <c r="D25" s="123">
        <f>D27</f>
        <v>7000</v>
      </c>
      <c r="E25" s="123">
        <v>0</v>
      </c>
      <c r="F25" s="123">
        <f>F27</f>
        <v>0</v>
      </c>
      <c r="G25" s="148">
        <v>7000</v>
      </c>
    </row>
    <row r="26" spans="1:7" ht="19.5" customHeight="1">
      <c r="A26" s="146" t="s">
        <v>87</v>
      </c>
      <c r="B26" s="147" t="s">
        <v>88</v>
      </c>
      <c r="C26" s="74" t="s">
        <v>89</v>
      </c>
      <c r="D26" s="123">
        <v>7000</v>
      </c>
      <c r="E26" s="123">
        <v>0</v>
      </c>
      <c r="F26" s="123">
        <v>0</v>
      </c>
      <c r="G26" s="148">
        <v>7000</v>
      </c>
    </row>
    <row r="27" spans="1:7" ht="18.75">
      <c r="A27" s="149"/>
      <c r="B27" s="150">
        <v>4</v>
      </c>
      <c r="C27" s="76" t="s">
        <v>42</v>
      </c>
      <c r="D27" s="154">
        <f>D28</f>
        <v>7000</v>
      </c>
      <c r="E27" s="154">
        <v>0</v>
      </c>
      <c r="F27" s="154">
        <f>F28</f>
        <v>0</v>
      </c>
      <c r="G27" s="155">
        <v>7000</v>
      </c>
    </row>
    <row r="28" spans="1:7" ht="19.5" customHeight="1">
      <c r="A28" s="153" t="s">
        <v>36</v>
      </c>
      <c r="B28" s="150">
        <v>42</v>
      </c>
      <c r="C28" s="76" t="s">
        <v>49</v>
      </c>
      <c r="D28" s="154">
        <f>SUM(D29:D30)</f>
        <v>7000</v>
      </c>
      <c r="E28" s="154">
        <v>0</v>
      </c>
      <c r="F28" s="154">
        <f>SUM(F29:F30)</f>
        <v>0</v>
      </c>
      <c r="G28" s="155">
        <v>7000</v>
      </c>
    </row>
    <row r="29" spans="1:7" ht="18.75" hidden="1">
      <c r="A29" s="156"/>
      <c r="B29" s="157">
        <v>422</v>
      </c>
      <c r="C29" s="78" t="s">
        <v>43</v>
      </c>
      <c r="D29" s="158">
        <f>SUM(E29:G29)</f>
        <v>5700</v>
      </c>
      <c r="E29" s="158">
        <v>5700</v>
      </c>
      <c r="F29" s="158">
        <v>0</v>
      </c>
      <c r="G29" s="159">
        <v>0</v>
      </c>
    </row>
    <row r="30" spans="1:7" ht="18.75" hidden="1">
      <c r="A30" s="156"/>
      <c r="B30" s="157">
        <v>426</v>
      </c>
      <c r="C30" s="78" t="s">
        <v>44</v>
      </c>
      <c r="D30" s="158">
        <f>SUM(E30:G30)</f>
        <v>1300</v>
      </c>
      <c r="E30" s="158">
        <v>1300</v>
      </c>
      <c r="F30" s="158">
        <v>0</v>
      </c>
      <c r="G30" s="159">
        <v>0</v>
      </c>
    </row>
    <row r="31" spans="1:7" ht="19.5" customHeight="1">
      <c r="A31" s="142" t="s">
        <v>26</v>
      </c>
      <c r="B31" s="143" t="s">
        <v>69</v>
      </c>
      <c r="C31" s="143" t="s">
        <v>70</v>
      </c>
      <c r="D31" s="144">
        <f>D32</f>
        <v>3500</v>
      </c>
      <c r="E31" s="144">
        <v>0</v>
      </c>
      <c r="F31" s="144">
        <v>0</v>
      </c>
      <c r="G31" s="145">
        <v>3500</v>
      </c>
    </row>
    <row r="32" spans="1:7" ht="19.5" customHeight="1">
      <c r="A32" s="146" t="s">
        <v>47</v>
      </c>
      <c r="B32" s="147" t="s">
        <v>27</v>
      </c>
      <c r="C32" s="74" t="s">
        <v>28</v>
      </c>
      <c r="D32" s="123">
        <f>D34</f>
        <v>3500</v>
      </c>
      <c r="E32" s="123">
        <v>0</v>
      </c>
      <c r="F32" s="123">
        <v>0</v>
      </c>
      <c r="G32" s="148">
        <v>3500</v>
      </c>
    </row>
    <row r="33" spans="1:7" ht="19.5" customHeight="1">
      <c r="A33" s="146" t="s">
        <v>87</v>
      </c>
      <c r="B33" s="147" t="s">
        <v>90</v>
      </c>
      <c r="C33" s="74" t="s">
        <v>73</v>
      </c>
      <c r="D33" s="123">
        <v>3500</v>
      </c>
      <c r="E33" s="123">
        <v>0</v>
      </c>
      <c r="F33" s="123">
        <v>0</v>
      </c>
      <c r="G33" s="148">
        <v>3500</v>
      </c>
    </row>
    <row r="34" spans="1:7" ht="18.75">
      <c r="A34" s="153"/>
      <c r="B34" s="150">
        <v>3</v>
      </c>
      <c r="C34" s="76" t="s">
        <v>29</v>
      </c>
      <c r="D34" s="160">
        <f>D35</f>
        <v>3500</v>
      </c>
      <c r="E34" s="160">
        <v>0</v>
      </c>
      <c r="F34" s="160">
        <v>0</v>
      </c>
      <c r="G34" s="161">
        <v>3500</v>
      </c>
    </row>
    <row r="35" spans="1:7" ht="18.75">
      <c r="A35" s="153" t="s">
        <v>38</v>
      </c>
      <c r="B35" s="150">
        <v>32</v>
      </c>
      <c r="C35" s="76" t="s">
        <v>1</v>
      </c>
      <c r="D35" s="154">
        <f>SUM(D36:D37)</f>
        <v>3500</v>
      </c>
      <c r="E35" s="154">
        <v>0</v>
      </c>
      <c r="F35" s="154">
        <v>0</v>
      </c>
      <c r="G35" s="155">
        <v>3500</v>
      </c>
    </row>
    <row r="36" spans="1:7" ht="18.75" hidden="1">
      <c r="A36" s="153"/>
      <c r="B36" s="157">
        <v>322</v>
      </c>
      <c r="C36" s="78" t="s">
        <v>2</v>
      </c>
      <c r="D36" s="158">
        <f>SUM(E36:G36)</f>
        <v>2000</v>
      </c>
      <c r="E36" s="158">
        <v>0</v>
      </c>
      <c r="F36" s="158">
        <v>2000</v>
      </c>
      <c r="G36" s="159">
        <v>0</v>
      </c>
    </row>
    <row r="37" spans="1:7" ht="18.75" hidden="1">
      <c r="A37" s="153"/>
      <c r="B37" s="157">
        <v>323</v>
      </c>
      <c r="C37" s="78" t="s">
        <v>3</v>
      </c>
      <c r="D37" s="158">
        <f>SUM(E37:G37)</f>
        <v>1500</v>
      </c>
      <c r="E37" s="158">
        <v>0</v>
      </c>
      <c r="F37" s="158">
        <v>1500</v>
      </c>
      <c r="G37" s="159">
        <v>0</v>
      </c>
    </row>
    <row r="38" spans="1:7" ht="19.5" customHeight="1">
      <c r="A38" s="142" t="s">
        <v>26</v>
      </c>
      <c r="B38" s="143" t="s">
        <v>71</v>
      </c>
      <c r="C38" s="143" t="s">
        <v>72</v>
      </c>
      <c r="D38" s="144">
        <f>D39</f>
        <v>1500</v>
      </c>
      <c r="E38" s="144">
        <v>0</v>
      </c>
      <c r="F38" s="144">
        <f>F39</f>
        <v>0</v>
      </c>
      <c r="G38" s="145">
        <v>1500</v>
      </c>
    </row>
    <row r="39" spans="1:7" ht="19.5" customHeight="1">
      <c r="A39" s="146" t="s">
        <v>47</v>
      </c>
      <c r="B39" s="147" t="s">
        <v>27</v>
      </c>
      <c r="C39" s="74" t="s">
        <v>28</v>
      </c>
      <c r="D39" s="123">
        <f>D41</f>
        <v>1500</v>
      </c>
      <c r="E39" s="123">
        <v>0</v>
      </c>
      <c r="F39" s="123">
        <f>F41</f>
        <v>0</v>
      </c>
      <c r="G39" s="148">
        <v>1500</v>
      </c>
    </row>
    <row r="40" spans="1:7" ht="19.5" customHeight="1">
      <c r="A40" s="146" t="s">
        <v>87</v>
      </c>
      <c r="B40" s="162" t="s">
        <v>91</v>
      </c>
      <c r="C40" s="74" t="s">
        <v>92</v>
      </c>
      <c r="D40" s="123">
        <v>1500</v>
      </c>
      <c r="E40" s="123">
        <v>0</v>
      </c>
      <c r="F40" s="123">
        <v>0</v>
      </c>
      <c r="G40" s="148">
        <v>1500</v>
      </c>
    </row>
    <row r="41" spans="1:7" ht="18.75">
      <c r="A41" s="153"/>
      <c r="B41" s="150">
        <v>3</v>
      </c>
      <c r="C41" s="76" t="s">
        <v>29</v>
      </c>
      <c r="D41" s="160">
        <f>D42</f>
        <v>1500</v>
      </c>
      <c r="E41" s="160">
        <v>0</v>
      </c>
      <c r="F41" s="160">
        <f>F42</f>
        <v>0</v>
      </c>
      <c r="G41" s="161">
        <v>1500</v>
      </c>
    </row>
    <row r="42" spans="1:7" ht="19.5" thickBot="1">
      <c r="A42" s="163" t="s">
        <v>39</v>
      </c>
      <c r="B42" s="164">
        <v>32</v>
      </c>
      <c r="C42" s="165" t="s">
        <v>1</v>
      </c>
      <c r="D42" s="166">
        <f>D43</f>
        <v>1500</v>
      </c>
      <c r="E42" s="166">
        <v>0</v>
      </c>
      <c r="F42" s="166">
        <f>F43</f>
        <v>0</v>
      </c>
      <c r="G42" s="167">
        <v>1500</v>
      </c>
    </row>
    <row r="43" spans="1:7" ht="18.75" hidden="1">
      <c r="A43" s="7"/>
      <c r="B43" s="8">
        <v>322</v>
      </c>
      <c r="C43" s="7" t="s">
        <v>2</v>
      </c>
      <c r="D43" s="9">
        <f>SUM(E43:G43)</f>
        <v>1500</v>
      </c>
      <c r="E43" s="9">
        <v>0</v>
      </c>
      <c r="F43" s="9">
        <v>0</v>
      </c>
      <c r="G43" s="9">
        <v>1500</v>
      </c>
    </row>
    <row r="46" spans="1:7" ht="19.5" customHeight="1" hidden="1">
      <c r="A46" s="7"/>
      <c r="B46" s="8">
        <v>322</v>
      </c>
      <c r="C46" s="7" t="s">
        <v>2</v>
      </c>
      <c r="D46" s="9">
        <f>SUM(E46:G46)</f>
        <v>3000</v>
      </c>
      <c r="E46" s="9">
        <v>0</v>
      </c>
      <c r="F46" s="9">
        <v>0</v>
      </c>
      <c r="G46" s="9">
        <v>3000</v>
      </c>
    </row>
    <row r="47" spans="1:7" ht="19.5" customHeight="1">
      <c r="A47" s="7"/>
      <c r="B47" s="8"/>
      <c r="C47" s="7"/>
      <c r="D47" s="9"/>
      <c r="E47" s="9"/>
      <c r="F47" s="9"/>
      <c r="G47" s="9"/>
    </row>
    <row r="49" spans="1:7" ht="18.75" hidden="1">
      <c r="A49" s="7"/>
      <c r="B49" s="8">
        <v>322</v>
      </c>
      <c r="C49" s="7" t="s">
        <v>2</v>
      </c>
      <c r="D49" s="9">
        <f>SUM(E49:G49)</f>
        <v>5000</v>
      </c>
      <c r="E49" s="9">
        <v>0</v>
      </c>
      <c r="F49" s="9">
        <v>0</v>
      </c>
      <c r="G49" s="9">
        <v>5000</v>
      </c>
    </row>
    <row r="62" ht="18.75">
      <c r="C62" s="5" t="s">
        <v>119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00390625" style="0" customWidth="1"/>
    <col min="2" max="2" width="29.57421875" style="0" customWidth="1"/>
    <col min="3" max="3" width="24.57421875" style="0" customWidth="1"/>
    <col min="4" max="5" width="27.8515625" style="0" customWidth="1"/>
    <col min="6" max="6" width="21.57421875" style="0" customWidth="1"/>
  </cols>
  <sheetData>
    <row r="2" spans="1:5" ht="12.75">
      <c r="A2" s="55"/>
      <c r="B2" s="55" t="s">
        <v>126</v>
      </c>
      <c r="C2" s="55"/>
      <c r="D2" s="55"/>
      <c r="E2" s="55"/>
    </row>
    <row r="3" spans="2:3" ht="12.75">
      <c r="B3" s="55"/>
      <c r="C3" s="55"/>
    </row>
    <row r="4" spans="1:6" ht="28.5" customHeight="1">
      <c r="A4" s="57" t="s">
        <v>80</v>
      </c>
      <c r="B4" s="58" t="s">
        <v>83</v>
      </c>
      <c r="C4" s="58" t="s">
        <v>111</v>
      </c>
      <c r="D4" s="58" t="s">
        <v>112</v>
      </c>
      <c r="E4" s="58" t="s">
        <v>113</v>
      </c>
      <c r="F4" s="58" t="s">
        <v>114</v>
      </c>
    </row>
    <row r="5" spans="1:6" ht="22.5" customHeight="1">
      <c r="A5" s="59" t="s">
        <v>81</v>
      </c>
      <c r="B5" s="54" t="s">
        <v>84</v>
      </c>
      <c r="C5" s="56">
        <v>553800</v>
      </c>
      <c r="D5" s="56">
        <v>2200</v>
      </c>
      <c r="E5" s="56">
        <v>0.4</v>
      </c>
      <c r="F5" s="56">
        <v>556000</v>
      </c>
    </row>
    <row r="6" spans="1:6" ht="25.5" customHeight="1">
      <c r="A6" s="59" t="s">
        <v>82</v>
      </c>
      <c r="B6" s="54" t="s">
        <v>85</v>
      </c>
      <c r="C6" s="56">
        <v>553800</v>
      </c>
      <c r="D6" s="56">
        <v>2200</v>
      </c>
      <c r="E6" s="56">
        <v>0.4</v>
      </c>
      <c r="F6" s="56">
        <v>556000</v>
      </c>
    </row>
    <row r="7" spans="1:6" ht="27" customHeight="1">
      <c r="A7" s="59" t="s">
        <v>27</v>
      </c>
      <c r="B7" s="54" t="s">
        <v>86</v>
      </c>
      <c r="C7" s="56">
        <v>553800</v>
      </c>
      <c r="D7" s="56">
        <v>2200</v>
      </c>
      <c r="E7" s="56">
        <v>0.4</v>
      </c>
      <c r="F7" s="56">
        <v>556000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70" zoomScaleNormal="70" zoomScalePageLayoutView="0" workbookViewId="0" topLeftCell="A1">
      <selection activeCell="M22" sqref="M22"/>
    </sheetView>
  </sheetViews>
  <sheetFormatPr defaultColWidth="9.140625" defaultRowHeight="12.75"/>
  <cols>
    <col min="1" max="1" width="16.00390625" style="5" customWidth="1"/>
    <col min="2" max="2" width="49.7109375" style="5" customWidth="1"/>
    <col min="3" max="6" width="15.8515625" style="5" customWidth="1"/>
    <col min="7" max="7" width="18.57421875" style="5" customWidth="1"/>
    <col min="8" max="16384" width="9.140625" style="5" customWidth="1"/>
  </cols>
  <sheetData>
    <row r="1" spans="2:7" s="102" customFormat="1" ht="23.25">
      <c r="B1" s="115"/>
      <c r="C1" s="116" t="s">
        <v>125</v>
      </c>
      <c r="D1" s="116"/>
      <c r="E1" s="116"/>
      <c r="F1" s="116"/>
      <c r="G1" s="115"/>
    </row>
    <row r="4" spans="1:6" ht="18.75">
      <c r="A4" s="80"/>
      <c r="B4" s="81"/>
      <c r="C4" s="82" t="s">
        <v>51</v>
      </c>
      <c r="D4" s="82" t="s">
        <v>105</v>
      </c>
      <c r="E4" s="105" t="s">
        <v>105</v>
      </c>
      <c r="F4" s="105" t="s">
        <v>115</v>
      </c>
    </row>
    <row r="5" spans="1:6" ht="18.75">
      <c r="A5" s="83" t="s">
        <v>98</v>
      </c>
      <c r="B5" s="72" t="s">
        <v>54</v>
      </c>
      <c r="C5" s="84" t="s">
        <v>55</v>
      </c>
      <c r="D5" s="84" t="s">
        <v>106</v>
      </c>
      <c r="E5" s="106" t="s">
        <v>108</v>
      </c>
      <c r="F5" s="106" t="s">
        <v>106</v>
      </c>
    </row>
    <row r="6" spans="1:6" ht="18.75">
      <c r="A6" s="85"/>
      <c r="B6" s="73" t="s">
        <v>59</v>
      </c>
      <c r="C6" s="86">
        <v>553800</v>
      </c>
      <c r="D6" s="86">
        <v>2200</v>
      </c>
      <c r="E6" s="107">
        <v>0.4</v>
      </c>
      <c r="F6" s="86">
        <v>556000</v>
      </c>
    </row>
    <row r="7" spans="1:6" ht="19.5" customHeight="1">
      <c r="A7" s="87" t="s">
        <v>87</v>
      </c>
      <c r="B7" s="74" t="s">
        <v>89</v>
      </c>
      <c r="C7" s="88">
        <v>548800</v>
      </c>
      <c r="D7" s="88">
        <v>2200</v>
      </c>
      <c r="E7" s="108">
        <v>0.4</v>
      </c>
      <c r="F7" s="88">
        <v>551000</v>
      </c>
    </row>
    <row r="8" spans="1:6" ht="19.5" customHeight="1">
      <c r="A8" s="89">
        <v>31</v>
      </c>
      <c r="B8" s="75" t="s">
        <v>30</v>
      </c>
      <c r="C8" s="90">
        <v>410000</v>
      </c>
      <c r="D8" s="90">
        <v>0</v>
      </c>
      <c r="E8" s="109">
        <v>0</v>
      </c>
      <c r="F8" s="90">
        <v>410000</v>
      </c>
    </row>
    <row r="9" spans="1:6" ht="18.75">
      <c r="A9" s="91">
        <v>32</v>
      </c>
      <c r="B9" s="76" t="s">
        <v>1</v>
      </c>
      <c r="C9" s="92">
        <v>128800</v>
      </c>
      <c r="D9" s="92">
        <v>2200</v>
      </c>
      <c r="E9" s="110">
        <v>1.7</v>
      </c>
      <c r="F9" s="92">
        <v>131000</v>
      </c>
    </row>
    <row r="10" spans="1:6" ht="18.75">
      <c r="A10" s="93">
        <v>34</v>
      </c>
      <c r="B10" s="76" t="s">
        <v>4</v>
      </c>
      <c r="C10" s="94">
        <v>3000</v>
      </c>
      <c r="D10" s="94">
        <v>0</v>
      </c>
      <c r="E10" s="111">
        <v>0</v>
      </c>
      <c r="F10" s="94">
        <v>3000</v>
      </c>
    </row>
    <row r="11" spans="1:6" ht="18.75" hidden="1">
      <c r="A11" s="95"/>
      <c r="B11" s="77" t="s">
        <v>32</v>
      </c>
      <c r="C11" s="94" t="e">
        <f>SUM(#REF!)</f>
        <v>#REF!</v>
      </c>
      <c r="D11" s="94"/>
      <c r="E11" s="111">
        <v>10000</v>
      </c>
      <c r="F11" s="94">
        <v>10000</v>
      </c>
    </row>
    <row r="12" spans="1:6" ht="18.75" hidden="1">
      <c r="A12" s="93"/>
      <c r="B12" s="78" t="s">
        <v>34</v>
      </c>
      <c r="C12" s="94" t="e">
        <f>SUM(#REF!)</f>
        <v>#REF!</v>
      </c>
      <c r="D12" s="94"/>
      <c r="E12" s="108">
        <v>4000</v>
      </c>
      <c r="F12" s="88">
        <v>5000</v>
      </c>
    </row>
    <row r="13" spans="1:6" ht="18.75" hidden="1">
      <c r="A13" s="93"/>
      <c r="B13" s="78" t="s">
        <v>0</v>
      </c>
      <c r="C13" s="94" t="e">
        <f>SUM(#REF!)</f>
        <v>#REF!</v>
      </c>
      <c r="D13" s="94"/>
      <c r="E13" s="112">
        <v>0</v>
      </c>
      <c r="F13" s="97">
        <v>0</v>
      </c>
    </row>
    <row r="14" spans="1:6" ht="18.75" hidden="1">
      <c r="A14" s="93" t="s">
        <v>33</v>
      </c>
      <c r="B14" s="76" t="s">
        <v>1</v>
      </c>
      <c r="C14" s="94" t="e">
        <f>SUM(C15:C18)</f>
        <v>#REF!</v>
      </c>
      <c r="D14" s="94"/>
      <c r="E14" s="112">
        <v>4000</v>
      </c>
      <c r="F14" s="97">
        <v>5000</v>
      </c>
    </row>
    <row r="15" spans="1:6" ht="18.75" hidden="1">
      <c r="A15" s="95"/>
      <c r="B15" s="78" t="s">
        <v>37</v>
      </c>
      <c r="C15" s="94" t="e">
        <f>SUM(#REF!)</f>
        <v>#REF!</v>
      </c>
      <c r="D15" s="94"/>
      <c r="E15" s="112">
        <v>0</v>
      </c>
      <c r="F15" s="97">
        <v>0</v>
      </c>
    </row>
    <row r="16" spans="1:6" ht="18.75" hidden="1">
      <c r="A16" s="95"/>
      <c r="B16" s="78" t="s">
        <v>2</v>
      </c>
      <c r="C16" s="94" t="e">
        <f>SUM(#REF!)</f>
        <v>#REF!</v>
      </c>
      <c r="D16" s="94"/>
      <c r="E16" s="112">
        <v>0</v>
      </c>
      <c r="F16" s="97">
        <v>0</v>
      </c>
    </row>
    <row r="17" spans="1:6" ht="18.75" hidden="1">
      <c r="A17" s="95"/>
      <c r="B17" s="78" t="s">
        <v>3</v>
      </c>
      <c r="C17" s="94" t="e">
        <f>SUM(#REF!)</f>
        <v>#REF!</v>
      </c>
      <c r="D17" s="94"/>
      <c r="E17" s="108">
        <v>3000</v>
      </c>
      <c r="F17" s="88">
        <v>5000</v>
      </c>
    </row>
    <row r="18" spans="1:6" ht="18.75" hidden="1">
      <c r="A18" s="93"/>
      <c r="B18" s="78" t="s">
        <v>40</v>
      </c>
      <c r="C18" s="94" t="e">
        <f>SUM(#REF!)</f>
        <v>#REF!</v>
      </c>
      <c r="D18" s="94"/>
      <c r="E18" s="113">
        <v>0</v>
      </c>
      <c r="F18" s="99">
        <v>0</v>
      </c>
    </row>
    <row r="19" spans="1:6" ht="18.75">
      <c r="A19" s="93">
        <v>42</v>
      </c>
      <c r="B19" s="76" t="s">
        <v>99</v>
      </c>
      <c r="C19" s="94">
        <v>7000</v>
      </c>
      <c r="D19" s="94">
        <v>0</v>
      </c>
      <c r="E19" s="110">
        <v>0</v>
      </c>
      <c r="F19" s="92">
        <v>7000</v>
      </c>
    </row>
    <row r="20" spans="1:6" ht="18.75" hidden="1">
      <c r="A20" s="96"/>
      <c r="B20" s="78" t="s">
        <v>5</v>
      </c>
      <c r="C20" s="94" t="e">
        <f>SUM(#REF!)</f>
        <v>#REF!</v>
      </c>
      <c r="D20" s="94"/>
      <c r="E20" s="113">
        <v>0</v>
      </c>
      <c r="F20" s="99">
        <v>0</v>
      </c>
    </row>
    <row r="21" spans="1:6" ht="19.5" customHeight="1">
      <c r="A21" s="87" t="s">
        <v>87</v>
      </c>
      <c r="B21" s="74" t="s">
        <v>121</v>
      </c>
      <c r="C21" s="88">
        <v>3500</v>
      </c>
      <c r="D21" s="123">
        <v>0</v>
      </c>
      <c r="E21" s="114">
        <v>0</v>
      </c>
      <c r="F21" s="108">
        <v>3500</v>
      </c>
    </row>
    <row r="22" spans="1:6" ht="18.75">
      <c r="A22" s="91">
        <v>31</v>
      </c>
      <c r="B22" s="76" t="s">
        <v>30</v>
      </c>
      <c r="C22" s="97">
        <v>0</v>
      </c>
      <c r="D22" s="97">
        <v>0</v>
      </c>
      <c r="E22" s="112">
        <v>0</v>
      </c>
      <c r="F22" s="112">
        <v>0</v>
      </c>
    </row>
    <row r="23" spans="1:6" ht="18.75">
      <c r="A23" s="91">
        <v>32</v>
      </c>
      <c r="B23" s="76" t="s">
        <v>1</v>
      </c>
      <c r="C23" s="97">
        <v>3500</v>
      </c>
      <c r="D23" s="97">
        <v>0</v>
      </c>
      <c r="E23" s="112">
        <v>0</v>
      </c>
      <c r="F23" s="112">
        <v>3500</v>
      </c>
    </row>
    <row r="24" spans="1:6" ht="18.75">
      <c r="A24" s="91">
        <v>34</v>
      </c>
      <c r="B24" s="76" t="s">
        <v>4</v>
      </c>
      <c r="C24" s="97">
        <v>0</v>
      </c>
      <c r="D24" s="97">
        <v>0</v>
      </c>
      <c r="E24" s="112">
        <v>0</v>
      </c>
      <c r="F24" s="112">
        <v>0</v>
      </c>
    </row>
    <row r="25" spans="1:6" ht="19.5" customHeight="1">
      <c r="A25" s="93">
        <v>42</v>
      </c>
      <c r="B25" s="76" t="s">
        <v>99</v>
      </c>
      <c r="C25" s="97">
        <v>0</v>
      </c>
      <c r="D25" s="97">
        <v>0</v>
      </c>
      <c r="E25" s="112">
        <v>0</v>
      </c>
      <c r="F25" s="112">
        <v>0</v>
      </c>
    </row>
    <row r="26" spans="1:6" ht="18.75" hidden="1">
      <c r="A26" s="98"/>
      <c r="B26" s="78" t="s">
        <v>43</v>
      </c>
      <c r="C26" s="94" t="e">
        <f>SUM(#REF!)</f>
        <v>#REF!</v>
      </c>
      <c r="D26" s="94"/>
      <c r="E26" s="111"/>
      <c r="F26" s="111"/>
    </row>
    <row r="27" spans="1:6" ht="18.75" hidden="1">
      <c r="A27" s="98"/>
      <c r="B27" s="78" t="s">
        <v>44</v>
      </c>
      <c r="C27" s="94" t="e">
        <f>SUM(#REF!)</f>
        <v>#REF!</v>
      </c>
      <c r="D27" s="94"/>
      <c r="E27" s="111"/>
      <c r="F27" s="111"/>
    </row>
    <row r="28" spans="1:6" ht="19.5" customHeight="1">
      <c r="A28" s="87" t="s">
        <v>87</v>
      </c>
      <c r="B28" s="74" t="s">
        <v>9</v>
      </c>
      <c r="C28" s="88">
        <v>1500</v>
      </c>
      <c r="D28" s="88">
        <v>0</v>
      </c>
      <c r="E28" s="108">
        <v>0</v>
      </c>
      <c r="F28" s="108">
        <v>1500</v>
      </c>
    </row>
    <row r="29" spans="1:6" ht="18.75">
      <c r="A29" s="93">
        <v>31</v>
      </c>
      <c r="B29" s="76" t="s">
        <v>30</v>
      </c>
      <c r="C29" s="99">
        <v>0</v>
      </c>
      <c r="D29" s="99">
        <v>0</v>
      </c>
      <c r="E29" s="113">
        <v>0</v>
      </c>
      <c r="F29" s="113">
        <v>0</v>
      </c>
    </row>
    <row r="30" spans="1:6" ht="18.75">
      <c r="A30" s="93">
        <v>32</v>
      </c>
      <c r="B30" s="76" t="s">
        <v>1</v>
      </c>
      <c r="C30" s="99">
        <v>1500</v>
      </c>
      <c r="D30" s="99">
        <v>0</v>
      </c>
      <c r="E30" s="113">
        <v>0</v>
      </c>
      <c r="F30" s="113">
        <v>1500</v>
      </c>
    </row>
    <row r="31" spans="1:6" ht="18.75">
      <c r="A31" s="93">
        <v>34</v>
      </c>
      <c r="B31" s="76" t="s">
        <v>4</v>
      </c>
      <c r="C31" s="99">
        <v>0</v>
      </c>
      <c r="D31" s="99">
        <v>0</v>
      </c>
      <c r="E31" s="113">
        <v>0</v>
      </c>
      <c r="F31" s="113">
        <v>0</v>
      </c>
    </row>
    <row r="32" spans="1:6" ht="18.75">
      <c r="A32" s="100">
        <v>42</v>
      </c>
      <c r="B32" s="79" t="s">
        <v>99</v>
      </c>
      <c r="C32" s="101">
        <v>0</v>
      </c>
      <c r="D32" s="101">
        <v>0</v>
      </c>
      <c r="E32" s="104">
        <v>0</v>
      </c>
      <c r="F32" s="104">
        <v>0</v>
      </c>
    </row>
    <row r="33" spans="1:6" ht="18.75" hidden="1">
      <c r="A33" s="7"/>
      <c r="B33" s="7" t="s">
        <v>2</v>
      </c>
      <c r="C33" s="9" t="e">
        <f>SUM(#REF!)</f>
        <v>#REF!</v>
      </c>
      <c r="D33" s="9"/>
      <c r="E33" s="9"/>
      <c r="F33" s="9"/>
    </row>
    <row r="34" spans="1:6" ht="18.75" hidden="1">
      <c r="A34" s="7"/>
      <c r="B34" s="7" t="s">
        <v>3</v>
      </c>
      <c r="C34" s="9" t="e">
        <f>SUM(#REF!)</f>
        <v>#REF!</v>
      </c>
      <c r="D34" s="9"/>
      <c r="E34" s="9"/>
      <c r="F34" s="9"/>
    </row>
    <row r="35" spans="1:6" ht="18.75" hidden="1">
      <c r="A35" s="7"/>
      <c r="B35" s="7" t="s">
        <v>2</v>
      </c>
      <c r="C35" s="9" t="e">
        <f>SUM(#REF!)</f>
        <v>#REF!</v>
      </c>
      <c r="D35" s="9"/>
      <c r="E35" s="9"/>
      <c r="F35" s="9"/>
    </row>
    <row r="38" spans="1:6" ht="18.75" hidden="1">
      <c r="A38" s="7"/>
      <c r="B38" s="7" t="s">
        <v>2</v>
      </c>
      <c r="C38" s="9" t="e">
        <f>SUM(#REF!)</f>
        <v>#REF!</v>
      </c>
      <c r="D38" s="9"/>
      <c r="E38" s="9"/>
      <c r="F38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Vrtic01</cp:lastModifiedBy>
  <cp:lastPrinted>2023-06-16T10:12:28Z</cp:lastPrinted>
  <dcterms:created xsi:type="dcterms:W3CDTF">1996-10-14T23:33:28Z</dcterms:created>
  <dcterms:modified xsi:type="dcterms:W3CDTF">2023-06-20T10:58:39Z</dcterms:modified>
  <cp:category/>
  <cp:version/>
  <cp:contentType/>
  <cp:contentStatus/>
</cp:coreProperties>
</file>